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5" windowWidth="12735" windowHeight="10575" tabRatio="816"/>
  </bookViews>
  <sheets>
    <sheet name="Índice Yuto-nahua" sheetId="1" r:id="rId1"/>
    <sheet name="C1. HLI 2000-2010" sheetId="2" r:id="rId2"/>
    <sheet name="C2. Grupos de edad y sexo" sheetId="3" r:id="rId3"/>
    <sheet name="C3. Cond. Habla Española" sheetId="4" r:id="rId4"/>
    <sheet name="C4. Asistencia Escolar" sheetId="5" r:id="rId5"/>
    <sheet name="C5. Alfabetismo " sheetId="6" r:id="rId6"/>
    <sheet name="C6. Instrucción básica" sheetId="7" r:id="rId7"/>
    <sheet name="C7. Niveles de instruccion " sheetId="8" r:id="rId8"/>
  </sheets>
  <definedNames>
    <definedName name="_xlnm._FilterDatabase" localSheetId="3" hidden="1">'C3. Cond. Habla Española'!$A$5:$G$8</definedName>
    <definedName name="_xlnm.Print_Area" localSheetId="3">'C3. Cond. Habla Española'!$A$1:$H$24</definedName>
    <definedName name="_xlnm.Print_Area" localSheetId="4">'C4. Asistencia Escolar'!$A$1:$G$24</definedName>
    <definedName name="_xlnm.Print_Area" localSheetId="7" xml:space="preserve">         'C7. Niveles de instruccion '!$A$1:$N$27</definedName>
    <definedName name="Print_Area" localSheetId="5">'C5. Alfabetismo '!$A$1:$H$24</definedName>
  </definedNames>
  <calcPr calcId="145621"/>
</workbook>
</file>

<file path=xl/calcChain.xml><?xml version="1.0" encoding="utf-8"?>
<calcChain xmlns="http://schemas.openxmlformats.org/spreadsheetml/2006/main">
  <c r="N19" i="8" l="1"/>
  <c r="N17" i="8"/>
  <c r="N13" i="8"/>
  <c r="N12" i="8"/>
  <c r="N11" i="8"/>
  <c r="N9" i="8"/>
  <c r="K21" i="8"/>
  <c r="K19" i="8"/>
  <c r="K17" i="8"/>
  <c r="K16" i="8"/>
  <c r="K15" i="8"/>
  <c r="K13" i="8"/>
  <c r="K11" i="8"/>
  <c r="K9" i="8"/>
  <c r="H21" i="8"/>
  <c r="H19" i="8"/>
  <c r="H17" i="8"/>
  <c r="H13" i="8"/>
  <c r="H12" i="8"/>
  <c r="H11" i="8"/>
  <c r="H9" i="8"/>
  <c r="E19" i="8"/>
  <c r="E18" i="8"/>
  <c r="E17" i="8"/>
  <c r="E13" i="8"/>
  <c r="E11" i="8"/>
  <c r="E10" i="8"/>
  <c r="E9" i="8"/>
  <c r="B21" i="8"/>
  <c r="B7" i="8"/>
  <c r="E7" i="8"/>
  <c r="B19" i="8"/>
  <c r="B18" i="8"/>
  <c r="N18" i="8"/>
  <c r="B17" i="8"/>
  <c r="B16" i="8"/>
  <c r="E16" i="8"/>
  <c r="B15" i="8"/>
  <c r="E15" i="8"/>
  <c r="B14" i="8"/>
  <c r="K14" i="8"/>
  <c r="B13" i="8"/>
  <c r="B12" i="8"/>
  <c r="K12" i="8"/>
  <c r="B11" i="8"/>
  <c r="B10" i="8"/>
  <c r="N10" i="8"/>
  <c r="B9" i="8"/>
  <c r="J7" i="8"/>
  <c r="G7" i="8"/>
  <c r="D7" i="8"/>
  <c r="N21" i="8"/>
  <c r="E21" i="8"/>
  <c r="E12" i="8"/>
  <c r="H14" i="8"/>
  <c r="K10" i="8"/>
  <c r="K18" i="8"/>
  <c r="N14" i="8"/>
  <c r="H7" i="8"/>
  <c r="H15" i="8"/>
  <c r="N15" i="8"/>
  <c r="E14" i="8"/>
  <c r="K7" i="8"/>
  <c r="H16" i="8"/>
  <c r="N16" i="8"/>
  <c r="H10" i="8"/>
  <c r="H18" i="8"/>
  <c r="B10" i="7"/>
  <c r="E10" i="7"/>
  <c r="N22" i="7"/>
  <c r="N17" i="7"/>
  <c r="K22" i="7"/>
  <c r="K13" i="7"/>
  <c r="E22" i="7"/>
  <c r="B22" i="7"/>
  <c r="B20" i="7"/>
  <c r="H20" i="7"/>
  <c r="B19" i="7"/>
  <c r="K19" i="7"/>
  <c r="B18" i="7"/>
  <c r="H18" i="7"/>
  <c r="B17" i="7"/>
  <c r="E17" i="7"/>
  <c r="B16" i="7"/>
  <c r="N16" i="7"/>
  <c r="B15" i="7"/>
  <c r="N15" i="7"/>
  <c r="B14" i="7"/>
  <c r="H14" i="7"/>
  <c r="B13" i="7"/>
  <c r="H13" i="7"/>
  <c r="B12" i="7"/>
  <c r="N12" i="7"/>
  <c r="B11" i="7"/>
  <c r="K11" i="7"/>
  <c r="M8" i="7"/>
  <c r="J8" i="7"/>
  <c r="G8" i="7"/>
  <c r="D8" i="7"/>
  <c r="D14" i="6"/>
  <c r="G15" i="6"/>
  <c r="G16" i="6"/>
  <c r="D13" i="6"/>
  <c r="G17" i="6"/>
  <c r="D22" i="6"/>
  <c r="D20" i="6"/>
  <c r="D12" i="6"/>
  <c r="B22" i="6"/>
  <c r="G22" i="6"/>
  <c r="G20" i="6"/>
  <c r="D19" i="6"/>
  <c r="D18" i="6"/>
  <c r="G12" i="6"/>
  <c r="D11" i="6"/>
  <c r="D10" i="6"/>
  <c r="F8" i="6"/>
  <c r="C8" i="6"/>
  <c r="D22" i="5"/>
  <c r="D20" i="5"/>
  <c r="D14" i="5"/>
  <c r="D13" i="5"/>
  <c r="B22" i="5"/>
  <c r="G22" i="5"/>
  <c r="B20" i="5"/>
  <c r="G20" i="5"/>
  <c r="B19" i="5"/>
  <c r="D19" i="5"/>
  <c r="B18" i="5"/>
  <c r="D18" i="5"/>
  <c r="B17" i="5"/>
  <c r="D17" i="5"/>
  <c r="B16" i="5"/>
  <c r="G16" i="5"/>
  <c r="B15" i="5"/>
  <c r="G15" i="5"/>
  <c r="B14" i="5"/>
  <c r="G14" i="5"/>
  <c r="B13" i="5"/>
  <c r="G13" i="5"/>
  <c r="B12" i="5"/>
  <c r="G12" i="5"/>
  <c r="B11" i="5"/>
  <c r="D11" i="5"/>
  <c r="B10" i="5"/>
  <c r="D10" i="5"/>
  <c r="F8" i="5"/>
  <c r="C8" i="5"/>
  <c r="G22" i="4"/>
  <c r="G20" i="4"/>
  <c r="G19" i="4"/>
  <c r="G18" i="4"/>
  <c r="G17" i="4"/>
  <c r="G16" i="4"/>
  <c r="G15" i="4"/>
  <c r="G14" i="4"/>
  <c r="G13" i="4"/>
  <c r="G12" i="4"/>
  <c r="G11" i="4"/>
  <c r="G10" i="4"/>
  <c r="D22" i="4"/>
  <c r="D20" i="4"/>
  <c r="D19" i="4"/>
  <c r="D18" i="4"/>
  <c r="D17" i="4"/>
  <c r="D16" i="4"/>
  <c r="D15" i="4"/>
  <c r="D14" i="4"/>
  <c r="D13" i="4"/>
  <c r="D12" i="4"/>
  <c r="D11" i="4"/>
  <c r="D10" i="4"/>
  <c r="G8" i="4"/>
  <c r="B8" i="4"/>
  <c r="F8" i="4"/>
  <c r="C8" i="4"/>
  <c r="D8" i="4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Q20" i="2"/>
  <c r="Q18" i="2"/>
  <c r="Q17" i="2"/>
  <c r="Q16" i="2"/>
  <c r="Q15" i="2"/>
  <c r="Q14" i="2"/>
  <c r="Q13" i="2"/>
  <c r="Q12" i="2"/>
  <c r="Q11" i="2"/>
  <c r="Q10" i="2"/>
  <c r="Q9" i="2"/>
  <c r="Q8" i="2"/>
  <c r="Q6" i="2"/>
  <c r="M20" i="2"/>
  <c r="M18" i="2"/>
  <c r="M17" i="2"/>
  <c r="M16" i="2"/>
  <c r="M15" i="2"/>
  <c r="M14" i="2"/>
  <c r="M13" i="2"/>
  <c r="M12" i="2"/>
  <c r="M11" i="2"/>
  <c r="M10" i="2"/>
  <c r="M9" i="2"/>
  <c r="M8" i="2"/>
  <c r="O6" i="2"/>
  <c r="P14" i="2"/>
  <c r="P18" i="2"/>
  <c r="P17" i="2"/>
  <c r="P16" i="2"/>
  <c r="P15" i="2"/>
  <c r="P13" i="2"/>
  <c r="K6" i="2"/>
  <c r="L20" i="2"/>
  <c r="L17" i="2"/>
  <c r="L10" i="2"/>
  <c r="D15" i="6"/>
  <c r="D16" i="6"/>
  <c r="G13" i="6"/>
  <c r="G14" i="6"/>
  <c r="G10" i="6"/>
  <c r="G18" i="6"/>
  <c r="G11" i="6"/>
  <c r="G19" i="6"/>
  <c r="D17" i="6"/>
  <c r="B8" i="6"/>
  <c r="D8" i="6"/>
  <c r="D16" i="5"/>
  <c r="D12" i="5"/>
  <c r="D15" i="5"/>
  <c r="G17" i="5"/>
  <c r="G18" i="5"/>
  <c r="G11" i="5"/>
  <c r="G19" i="5"/>
  <c r="B8" i="5"/>
  <c r="D8" i="5"/>
  <c r="G10" i="5"/>
  <c r="P8" i="2"/>
  <c r="P10" i="2"/>
  <c r="L11" i="2"/>
  <c r="P9" i="2"/>
  <c r="P20" i="2"/>
  <c r="L9" i="2"/>
  <c r="P12" i="2"/>
  <c r="L12" i="2"/>
  <c r="L14" i="2"/>
  <c r="L15" i="2"/>
  <c r="M6" i="2"/>
  <c r="L13" i="2"/>
  <c r="L8" i="2"/>
  <c r="L16" i="2"/>
  <c r="P11" i="2"/>
  <c r="L18" i="2"/>
  <c r="G8" i="6"/>
  <c r="G8" i="5"/>
  <c r="M7" i="8"/>
  <c r="N7" i="8"/>
  <c r="E11" i="7"/>
  <c r="E13" i="7"/>
  <c r="E12" i="7"/>
  <c r="E20" i="7"/>
  <c r="H12" i="7"/>
  <c r="N18" i="7"/>
  <c r="K12" i="7"/>
  <c r="N19" i="7"/>
  <c r="K18" i="7"/>
  <c r="K14" i="7"/>
  <c r="E18" i="7"/>
  <c r="K20" i="7"/>
  <c r="N8" i="7"/>
  <c r="N10" i="7"/>
  <c r="E14" i="7"/>
  <c r="H10" i="7"/>
  <c r="K15" i="7"/>
  <c r="N11" i="7"/>
  <c r="N20" i="7"/>
  <c r="H17" i="7"/>
  <c r="E16" i="7"/>
  <c r="H11" i="7"/>
  <c r="H19" i="7"/>
  <c r="K16" i="7"/>
  <c r="H15" i="7"/>
  <c r="B8" i="7"/>
  <c r="K17" i="7"/>
  <c r="N13" i="7"/>
  <c r="K10" i="7"/>
  <c r="N14" i="7"/>
  <c r="H16" i="7"/>
  <c r="E19" i="7"/>
  <c r="E8" i="7"/>
  <c r="H8" i="7"/>
  <c r="K8" i="7"/>
</calcChain>
</file>

<file path=xl/sharedStrings.xml><?xml version="1.0" encoding="utf-8"?>
<sst xmlns="http://schemas.openxmlformats.org/spreadsheetml/2006/main" count="238" uniqueCount="101">
  <si>
    <t>Condición de bilingüismo lengua indígena-español</t>
  </si>
  <si>
    <t>Habla también español</t>
  </si>
  <si>
    <t>Habla sólo lengua indígena</t>
  </si>
  <si>
    <t>Cuadro 7. Población de 15 años y más hablante de alguna lengua indígena por agrupación lingüística de</t>
  </si>
  <si>
    <t xml:space="preserve">Cuadro 4. Población de 6 a 14 años hablante de alguna lengua indígena </t>
  </si>
  <si>
    <t xml:space="preserve">Cuadro 5. Población de 15 años y más hablante de alguna lengua indígena </t>
  </si>
  <si>
    <t>Cuadro 6. Población de 6 a 14 años hablante de alguna lengua indígena</t>
  </si>
  <si>
    <t>Cuadro 7. Población de 15 años y más hablante de alguna lengua indígena</t>
  </si>
  <si>
    <r>
      <t xml:space="preserve">Cuadro 6. </t>
    </r>
    <r>
      <rPr>
        <b/>
        <sz val="10"/>
        <color indexed="8"/>
        <rFont val="Helv"/>
        <family val="2"/>
      </rPr>
      <t>Población de 6 a 14 años hablante de alguna lengua indígena</t>
    </r>
  </si>
  <si>
    <t>Alfabetismo en población de 15 años y más</t>
  </si>
  <si>
    <t>por agrupación lingüística de la familia Yuto-nahua según bilingüismo lengua indígena-español</t>
  </si>
  <si>
    <t>por agrupación lingüística de la familia Yuto-nahua según asistencia escolar</t>
  </si>
  <si>
    <t>por agrupación lingüística de la familia Yuto-nahua según condición de alfabetismo</t>
  </si>
  <si>
    <r>
      <t xml:space="preserve"> la familia Yuto-nahua según niveles de instrucción</t>
    </r>
    <r>
      <rPr>
        <b/>
        <sz val="10"/>
        <color indexed="8"/>
        <rFont val="Calibri"/>
        <family val="2"/>
      </rPr>
      <t>¹</t>
    </r>
    <r>
      <rPr>
        <b/>
        <sz val="10"/>
        <color indexed="8"/>
        <rFont val="Helv"/>
        <family val="2"/>
      </rPr>
      <t xml:space="preserve"> básica, media superior y superior</t>
    </r>
  </si>
  <si>
    <t>por agrupaciones lingüísticas de la familia Yuto-nahua según grandes grupos de edad y sexo</t>
  </si>
  <si>
    <t>por agrupación lingüística de la familia Yuto-nahua según nivel de instrucción básica</t>
  </si>
  <si>
    <r>
      <t>Total</t>
    </r>
    <r>
      <rPr>
        <vertAlign val="superscript"/>
        <sz val="10"/>
        <rFont val="Helv"/>
        <family val="2"/>
      </rPr>
      <t>1</t>
    </r>
  </si>
  <si>
    <r>
      <t>Total</t>
    </r>
    <r>
      <rPr>
        <vertAlign val="superscript"/>
        <sz val="10"/>
        <rFont val="Helv"/>
        <family val="2"/>
      </rPr>
      <t>2</t>
    </r>
  </si>
  <si>
    <r>
      <t>Instrucción básica</t>
    </r>
    <r>
      <rPr>
        <vertAlign val="superscript"/>
        <sz val="10"/>
        <rFont val="Helv"/>
        <family val="2"/>
      </rPr>
      <t>1</t>
    </r>
  </si>
  <si>
    <r>
      <t>Total</t>
    </r>
    <r>
      <rPr>
        <vertAlign val="superscript"/>
        <sz val="10"/>
        <color indexed="8"/>
        <rFont val="Helv"/>
        <family val="2"/>
      </rPr>
      <t>2</t>
    </r>
  </si>
  <si>
    <r>
      <t>Básica</t>
    </r>
    <r>
      <rPr>
        <vertAlign val="superscript"/>
        <sz val="10"/>
        <color indexed="8"/>
        <rFont val="Helv"/>
        <family val="2"/>
      </rPr>
      <t>3</t>
    </r>
  </si>
  <si>
    <r>
      <t xml:space="preserve"> Media Superior</t>
    </r>
    <r>
      <rPr>
        <vertAlign val="superscript"/>
        <sz val="10"/>
        <color indexed="8"/>
        <rFont val="Helv"/>
        <family val="2"/>
      </rPr>
      <t>4</t>
    </r>
  </si>
  <si>
    <r>
      <t>Superior</t>
    </r>
    <r>
      <rPr>
        <vertAlign val="superscript"/>
        <sz val="10"/>
        <color indexed="8"/>
        <rFont val="Helv"/>
        <family val="2"/>
      </rPr>
      <t>5</t>
    </r>
  </si>
  <si>
    <t>3/ Incluye preescolar, primaria y secundaria o equivalente (técnico con primaria).</t>
  </si>
  <si>
    <t>4/ Incluye preparatoria o equivalente (bachillerato, técnico con secundaria, normal con secundaria).</t>
  </si>
  <si>
    <t>5/ Incluye profesional o equivalente (técnico o normal con preparatoria), maestría y doctorado.</t>
  </si>
  <si>
    <t>1/ Población con por lo menos un año aprobado del nivel de instrucción correspondiente.</t>
  </si>
  <si>
    <t>II. Agrupaciones lingüísticas de la familia Yuto-nahua</t>
  </si>
  <si>
    <t xml:space="preserve">Total </t>
  </si>
  <si>
    <t xml:space="preserve">% </t>
  </si>
  <si>
    <t xml:space="preserve">%  </t>
  </si>
  <si>
    <t>Total</t>
  </si>
  <si>
    <t>pápago</t>
  </si>
  <si>
    <t>pima</t>
  </si>
  <si>
    <t>tepehuano del norte</t>
  </si>
  <si>
    <t>tepehuano del sur</t>
  </si>
  <si>
    <t>tarahumara</t>
  </si>
  <si>
    <t>guarijío</t>
  </si>
  <si>
    <t>yaqui</t>
  </si>
  <si>
    <t>mayo</t>
  </si>
  <si>
    <t>cora</t>
  </si>
  <si>
    <t>huichol</t>
  </si>
  <si>
    <t>náhuatl</t>
  </si>
  <si>
    <t>De 5 a 14</t>
  </si>
  <si>
    <t>hombres</t>
  </si>
  <si>
    <t>mujeres</t>
  </si>
  <si>
    <t xml:space="preserve">Total por agrupaciones </t>
  </si>
  <si>
    <t>De 15 a 24</t>
  </si>
  <si>
    <t>De 25 a 34</t>
  </si>
  <si>
    <t>De 35 a 54</t>
  </si>
  <si>
    <t>%</t>
  </si>
  <si>
    <t>Total¹</t>
  </si>
  <si>
    <t>Asiste</t>
  </si>
  <si>
    <t>No asiste</t>
  </si>
  <si>
    <t>Asistencia escolar en población de 6 a 14 años</t>
  </si>
  <si>
    <t xml:space="preserve">Alfabeta </t>
  </si>
  <si>
    <t xml:space="preserve">Analfabeta </t>
  </si>
  <si>
    <t>Sin instrucción</t>
  </si>
  <si>
    <t>Preescolar</t>
  </si>
  <si>
    <t>Primaria</t>
  </si>
  <si>
    <t>Secundaria</t>
  </si>
  <si>
    <t>Información básica de la familia Yuto-nahua</t>
  </si>
  <si>
    <t>De 55 y más</t>
  </si>
  <si>
    <t xml:space="preserve">hombres </t>
  </si>
  <si>
    <t>II. Agrupaciones lingüísticas  de la familia Yuto-nahua</t>
  </si>
  <si>
    <t>II. Agrupaciones lingüísticas de la familia  Yuto-nahua</t>
  </si>
  <si>
    <t>Tema: Distribución de la población</t>
  </si>
  <si>
    <t xml:space="preserve">Tema: Bilingüismo-monolingüismo </t>
  </si>
  <si>
    <t>Tema: Educación</t>
  </si>
  <si>
    <t>II. Agrupaciones lingüísticas de la  familia Yuto-nahua</t>
  </si>
  <si>
    <t>1/  Porcentaje con respecto al total de la población de 5 años y más hablante de alguna lengua indígena nacional para el año 2000 (6,044,547 hablantes)</t>
  </si>
  <si>
    <t>2/  Porcentaje con respecto al total de la población de 5 años y más hablante de alguna lengua indígena nacional para el año 2005 (6,011,202 hablantes)</t>
  </si>
  <si>
    <t>2000, 2005 y 2010</t>
  </si>
  <si>
    <t>Cuadro 1. Población de 5 años y más hablante de lengua indígena por agrupación lingüística de la familia Yuto-nahua,</t>
  </si>
  <si>
    <t>Total
5 años y más</t>
  </si>
  <si>
    <t>Total
3 años y más</t>
  </si>
  <si>
    <r>
      <t>% de la PHLIN</t>
    </r>
    <r>
      <rPr>
        <vertAlign val="superscript"/>
        <sz val="10"/>
        <rFont val="Helv"/>
      </rPr>
      <t>3</t>
    </r>
    <r>
      <rPr>
        <sz val="10"/>
        <rFont val="Helv"/>
        <family val="2"/>
      </rPr>
      <t xml:space="preserve"> </t>
    </r>
  </si>
  <si>
    <r>
      <t>% de la PHLIN</t>
    </r>
    <r>
      <rPr>
        <vertAlign val="superscript"/>
        <sz val="10"/>
        <rFont val="Helv"/>
      </rPr>
      <t>2</t>
    </r>
    <r>
      <rPr>
        <sz val="10"/>
        <rFont val="Helv"/>
        <family val="2"/>
      </rPr>
      <t xml:space="preserve"> </t>
    </r>
  </si>
  <si>
    <r>
      <t>% de la PHLIN</t>
    </r>
    <r>
      <rPr>
        <vertAlign val="superscript"/>
        <sz val="10"/>
        <rFont val="Helv"/>
      </rPr>
      <t>1</t>
    </r>
    <r>
      <rPr>
        <sz val="10"/>
        <rFont val="Helv"/>
        <family val="2"/>
      </rPr>
      <t xml:space="preserve"> </t>
    </r>
  </si>
  <si>
    <r>
      <t>% de la PHLIN</t>
    </r>
    <r>
      <rPr>
        <vertAlign val="superscript"/>
        <sz val="10"/>
        <rFont val="Helv"/>
      </rPr>
      <t>4</t>
    </r>
    <r>
      <rPr>
        <sz val="10"/>
        <rFont val="Helv"/>
        <family val="2"/>
      </rPr>
      <t xml:space="preserve"> </t>
    </r>
  </si>
  <si>
    <t>3/  Porcentaje con respecto al total de la población de 5 años y más hablante de alguna lengua indígena nacional para el año 2010 (6,695,228 hablantes)</t>
  </si>
  <si>
    <t>Fuente: Estimación del INALI con base en el XII Censo General de Población y Vivienda, INEGI, 2000; II Conteo de Población y Vivienda, INEGI, 2005; Censo de Población y Vivienda, INEGI 2010; Catálogo de las Lenguas Indígenas Nacionales, INALI, 2008.</t>
  </si>
  <si>
    <t>Tepehuano no suficientemente especificado</t>
  </si>
  <si>
    <t>4/  Porcentaje con respecto al total de la población de 3 años y más hablante de alguna lengua indígena nacional para el año 2010 (6,913,362 hablantes)</t>
  </si>
  <si>
    <t>De 3 y 4 años</t>
  </si>
  <si>
    <t xml:space="preserve">Cuadro 2. Población de 3 años y más hablante de alguna lengua indígena </t>
  </si>
  <si>
    <t xml:space="preserve">Cuadro 3. Población de 3 años y más hablante de alguna lengua indígena </t>
  </si>
  <si>
    <t>1/ No se incluyen quienes no especificaron su condición de hablar español  (44,462 hablantes para esta familia lingüística).</t>
  </si>
  <si>
    <t>1/ No se incluyen quienes no especificaron su condición de asistencia escolar  (883 hablantes para esta familia lingüística).</t>
  </si>
  <si>
    <t>1/ No se incluyen quienes no especificaron su condición de alfabetismo (8,742 hablantes para esta familia lingüística).</t>
  </si>
  <si>
    <t>2/ No se incluyen quienes no especificaron su nivel de instrucción (1,074 hablantes para esta familia lingüística).</t>
  </si>
  <si>
    <t>2/ No se incluyen quienes no especificaron su nivel de instrucción (4,414 hablantes para esta familia lingüística).</t>
  </si>
  <si>
    <t>Cuadro 2. Población de 3 años y más hablante de alguna lengua indígena por agrupación lingüística de la familia Yuto-nahua según grandes grupos de</t>
  </si>
  <si>
    <t>por agrupación lingüística de la familia Yuto-nahua según bilingüismo lengua indígena-español, 2010.</t>
  </si>
  <si>
    <t>edad y sexo, 2010.</t>
  </si>
  <si>
    <t>Cuadro 1. Población de 5 años y más hablante de alguna lengua indígena por agrupación lingüística de la familia Yuto-nahua, comparativo 2000, 2005 y 2010.</t>
  </si>
  <si>
    <t>por agrupación lingüística de la familia Yuto-nahua según asistencia escolar, 2010.</t>
  </si>
  <si>
    <t>por agrupación lingüística de la familia Yuto-nahua según condición de alfabetismo, 2010.</t>
  </si>
  <si>
    <t>por agrupación lingüística de la familia Yuto-nahua según nivel de instrucción básica, 2010.</t>
  </si>
  <si>
    <t>por agrupación lingüística de la familia Yuto-nahua según niveles de instrucción básica, media superior y superior, 2010.</t>
  </si>
  <si>
    <t>Fuente: Estimación del INALI con base en los datos del Censo de Población y Vivienda, INEGI 2010, y el Catálogo de las Lenguas Indígenas Nacionales, INALI, 2008.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</si>
</sst>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0.000"/>
    <numFmt numFmtId="165" formatCode="0.0000"/>
    <numFmt numFmtId="166" formatCode="0.0"/>
  </numFmts>
  <fonts count="16" x14ac:knownFonts="1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Helv"/>
      <family val="2"/>
    </font>
    <font>
      <sz val="10"/>
      <color indexed="8"/>
      <name val="Helv"/>
      <family val="2"/>
    </font>
    <font>
      <sz val="10"/>
      <name val="Helv"/>
      <family val="2"/>
    </font>
    <font>
      <sz val="10"/>
      <color indexed="8"/>
      <name val="Helv"/>
      <family val="2"/>
    </font>
    <font>
      <b/>
      <sz val="10"/>
      <color indexed="8"/>
      <name val="Helv"/>
      <family val="2"/>
    </font>
    <font>
      <b/>
      <sz val="10"/>
      <name val="Helv"/>
      <family val="2"/>
    </font>
    <font>
      <sz val="8"/>
      <name val="Helv"/>
      <family val="2"/>
    </font>
    <font>
      <sz val="8"/>
      <color indexed="8"/>
      <name val="Helv"/>
      <family val="2"/>
    </font>
    <font>
      <sz val="10"/>
      <color indexed="8"/>
      <name val="Helv"/>
      <family val="2"/>
    </font>
    <font>
      <vertAlign val="superscript"/>
      <sz val="10"/>
      <name val="Helv"/>
      <family val="2"/>
    </font>
    <font>
      <vertAlign val="superscript"/>
      <sz val="10"/>
      <color indexed="8"/>
      <name val="Helv"/>
      <family val="2"/>
    </font>
    <font>
      <b/>
      <sz val="10"/>
      <color indexed="8"/>
      <name val="Calibri"/>
      <family val="2"/>
    </font>
    <font>
      <sz val="8"/>
      <name val="Verdana"/>
    </font>
    <font>
      <vertAlign val="superscript"/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9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0" xfId="0" applyFont="1" applyFill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1" fontId="6" fillId="2" borderId="3" xfId="0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41" fontId="6" fillId="2" borderId="0" xfId="0" applyNumberFormat="1" applyFont="1" applyFill="1" applyBorder="1" applyAlignment="1">
      <alignment horizontal="right" vertical="center"/>
    </xf>
    <xf numFmtId="0" fontId="7" fillId="2" borderId="0" xfId="6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41" fontId="5" fillId="2" borderId="0" xfId="0" applyNumberFormat="1" applyFont="1" applyFill="1" applyBorder="1" applyAlignment="1">
      <alignment horizontal="right" vertical="center"/>
    </xf>
    <xf numFmtId="166" fontId="4" fillId="2" borderId="0" xfId="2" applyNumberFormat="1" applyFont="1" applyFill="1" applyBorder="1" applyAlignment="1">
      <alignment horizontal="center" vertical="center"/>
    </xf>
    <xf numFmtId="166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6" fontId="4" fillId="2" borderId="0" xfId="6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2" fontId="4" fillId="2" borderId="0" xfId="2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2" fontId="4" fillId="2" borderId="0" xfId="6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1" fontId="5" fillId="2" borderId="1" xfId="0" applyNumberFormat="1" applyFont="1" applyFill="1" applyBorder="1" applyAlignment="1">
      <alignment horizontal="center" vertical="center"/>
    </xf>
    <xf numFmtId="2" fontId="4" fillId="2" borderId="1" xfId="2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4" fillId="2" borderId="1" xfId="6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41" fontId="3" fillId="2" borderId="0" xfId="0" applyNumberFormat="1" applyFont="1" applyFill="1"/>
    <xf numFmtId="0" fontId="3" fillId="0" borderId="0" xfId="0" applyFont="1" applyFill="1"/>
    <xf numFmtId="41" fontId="3" fillId="2" borderId="1" xfId="0" applyNumberFormat="1" applyFont="1" applyFill="1" applyBorder="1" applyAlignment="1">
      <alignment horizontal="center" vertical="center"/>
    </xf>
    <xf numFmtId="41" fontId="7" fillId="2" borderId="0" xfId="0" applyNumberFormat="1" applyFont="1" applyFill="1" applyBorder="1" applyAlignment="1">
      <alignment horizontal="left" vertical="center" wrapText="1"/>
    </xf>
    <xf numFmtId="41" fontId="2" fillId="2" borderId="0" xfId="0" applyNumberFormat="1" applyFont="1" applyFill="1"/>
    <xf numFmtId="0" fontId="2" fillId="0" borderId="0" xfId="0" applyFont="1" applyFill="1"/>
    <xf numFmtId="41" fontId="5" fillId="2" borderId="0" xfId="0" applyNumberFormat="1" applyFont="1" applyFill="1" applyBorder="1" applyAlignment="1">
      <alignment horizontal="left" vertical="center" wrapText="1"/>
    </xf>
    <xf numFmtId="41" fontId="5" fillId="2" borderId="0" xfId="0" applyNumberFormat="1" applyFont="1" applyFill="1" applyBorder="1" applyAlignment="1">
      <alignment horizontal="center" vertical="center" wrapText="1"/>
    </xf>
    <xf numFmtId="41" fontId="5" fillId="2" borderId="0" xfId="0" applyNumberFormat="1" applyFont="1" applyFill="1" applyBorder="1" applyAlignment="1">
      <alignment horizontal="center" vertical="center"/>
    </xf>
    <xf numFmtId="41" fontId="3" fillId="2" borderId="0" xfId="0" applyNumberFormat="1" applyFont="1" applyFill="1" applyBorder="1" applyAlignment="1">
      <alignment vertical="center"/>
    </xf>
    <xf numFmtId="41" fontId="3" fillId="2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1" fontId="5" fillId="2" borderId="1" xfId="0" applyNumberFormat="1" applyFont="1" applyFill="1" applyBorder="1" applyAlignment="1">
      <alignment horizontal="center" vertical="center" wrapText="1"/>
    </xf>
    <xf numFmtId="41" fontId="5" fillId="2" borderId="1" xfId="0" applyNumberFormat="1" applyFont="1" applyFill="1" applyBorder="1" applyAlignment="1">
      <alignment horizontal="right" vertical="center"/>
    </xf>
    <xf numFmtId="0" fontId="3" fillId="0" borderId="0" xfId="0" applyFont="1" applyBorder="1"/>
    <xf numFmtId="41" fontId="2" fillId="2" borderId="0" xfId="0" applyNumberFormat="1" applyFont="1" applyFill="1" applyBorder="1" applyAlignment="1">
      <alignment horizontal="center" vertical="center"/>
    </xf>
    <xf numFmtId="41" fontId="2" fillId="2" borderId="0" xfId="0" applyNumberFormat="1" applyFont="1" applyFill="1" applyAlignment="1">
      <alignment vertical="center"/>
    </xf>
    <xf numFmtId="41" fontId="4" fillId="2" borderId="0" xfId="8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41" fontId="3" fillId="2" borderId="1" xfId="0" applyNumberFormat="1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1" fontId="3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4" fillId="2" borderId="0" xfId="1" applyFont="1" applyFill="1" applyAlignment="1">
      <alignment vertical="center"/>
    </xf>
    <xf numFmtId="41" fontId="4" fillId="2" borderId="0" xfId="3" applyNumberFormat="1" applyFont="1" applyFill="1" applyBorder="1" applyAlignment="1">
      <alignment horizontal="right" vertical="center"/>
    </xf>
    <xf numFmtId="41" fontId="3" fillId="2" borderId="1" xfId="0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vertical="center"/>
    </xf>
    <xf numFmtId="41" fontId="4" fillId="2" borderId="3" xfId="7" applyNumberFormat="1" applyFont="1" applyFill="1" applyBorder="1" applyAlignment="1">
      <alignment horizontal="center" vertical="center"/>
    </xf>
    <xf numFmtId="49" fontId="7" fillId="2" borderId="0" xfId="3" applyNumberFormat="1" applyFont="1" applyFill="1" applyAlignment="1">
      <alignment horizontal="left" vertical="center"/>
    </xf>
    <xf numFmtId="41" fontId="2" fillId="2" borderId="3" xfId="0" applyNumberFormat="1" applyFont="1" applyFill="1" applyBorder="1" applyAlignment="1">
      <alignment vertical="center"/>
    </xf>
    <xf numFmtId="166" fontId="2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4" fillId="2" borderId="0" xfId="5" applyNumberFormat="1" applyFont="1" applyFill="1" applyBorder="1" applyAlignment="1">
      <alignment horizontal="center" vertical="center" wrapText="1"/>
    </xf>
    <xf numFmtId="49" fontId="4" fillId="2" borderId="4" xfId="5" applyNumberFormat="1" applyFont="1" applyFill="1" applyBorder="1" applyAlignment="1">
      <alignment horizontal="center" vertical="center" wrapText="1"/>
    </xf>
    <xf numFmtId="49" fontId="4" fillId="2" borderId="0" xfId="5" applyNumberFormat="1" applyFont="1" applyFill="1" applyBorder="1" applyAlignment="1">
      <alignment vertical="center" wrapText="1"/>
    </xf>
    <xf numFmtId="49" fontId="4" fillId="2" borderId="1" xfId="5" applyNumberFormat="1" applyFont="1" applyFill="1" applyBorder="1" applyAlignment="1">
      <alignment horizontal="center" vertical="center" wrapText="1"/>
    </xf>
    <xf numFmtId="49" fontId="4" fillId="2" borderId="2" xfId="5" applyNumberFormat="1" applyFont="1" applyFill="1" applyBorder="1" applyAlignment="1">
      <alignment horizontal="center" vertical="center" wrapText="1"/>
    </xf>
    <xf numFmtId="49" fontId="7" fillId="2" borderId="0" xfId="5" applyNumberFormat="1" applyFont="1" applyFill="1" applyBorder="1" applyAlignment="1">
      <alignment horizontal="left" vertical="center"/>
    </xf>
    <xf numFmtId="41" fontId="7" fillId="2" borderId="0" xfId="5" applyNumberFormat="1" applyFont="1" applyFill="1" applyBorder="1" applyAlignment="1">
      <alignment horizontal="center" vertical="center"/>
    </xf>
    <xf numFmtId="166" fontId="7" fillId="2" borderId="3" xfId="5" applyNumberFormat="1" applyFont="1" applyFill="1" applyBorder="1" applyAlignment="1">
      <alignment horizontal="center" vertical="center"/>
    </xf>
    <xf numFmtId="2" fontId="7" fillId="2" borderId="0" xfId="5" applyNumberFormat="1" applyFont="1" applyFill="1" applyBorder="1" applyAlignment="1">
      <alignment horizontal="center" vertical="center"/>
    </xf>
    <xf numFmtId="41" fontId="6" fillId="2" borderId="3" xfId="0" applyNumberFormat="1" applyFont="1" applyFill="1" applyBorder="1" applyAlignment="1">
      <alignment horizontal="center" vertical="center"/>
    </xf>
    <xf numFmtId="166" fontId="4" fillId="2" borderId="0" xfId="5" applyNumberFormat="1" applyFont="1" applyFill="1" applyBorder="1" applyAlignment="1">
      <alignment horizontal="center" vertical="center"/>
    </xf>
    <xf numFmtId="41" fontId="7" fillId="2" borderId="0" xfId="4" applyNumberFormat="1" applyFont="1" applyFill="1" applyBorder="1" applyAlignment="1">
      <alignment horizontal="center" vertical="center"/>
    </xf>
    <xf numFmtId="166" fontId="4" fillId="2" borderId="1" xfId="5" applyNumberFormat="1" applyFont="1" applyFill="1" applyBorder="1" applyAlignment="1">
      <alignment horizontal="center" vertical="center"/>
    </xf>
    <xf numFmtId="41" fontId="7" fillId="2" borderId="1" xfId="4" applyNumberFormat="1" applyFont="1" applyFill="1" applyBorder="1" applyAlignment="1">
      <alignment horizontal="center" vertical="center"/>
    </xf>
    <xf numFmtId="0" fontId="4" fillId="2" borderId="5" xfId="5" applyFont="1" applyFill="1" applyBorder="1" applyAlignment="1">
      <alignment vertical="center"/>
    </xf>
    <xf numFmtId="0" fontId="4" fillId="2" borderId="1" xfId="5" applyFont="1" applyFill="1" applyBorder="1" applyAlignment="1">
      <alignment vertical="center"/>
    </xf>
    <xf numFmtId="166" fontId="7" fillId="2" borderId="0" xfId="5" applyNumberFormat="1" applyFont="1" applyFill="1" applyBorder="1" applyAlignment="1">
      <alignment horizontal="center" vertical="center"/>
    </xf>
    <xf numFmtId="41" fontId="6" fillId="2" borderId="0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1" fontId="10" fillId="3" borderId="0" xfId="0" applyNumberFormat="1" applyFont="1" applyFill="1" applyBorder="1" applyAlignment="1">
      <alignment horizontal="right" vertical="center"/>
    </xf>
    <xf numFmtId="41" fontId="10" fillId="3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49" fontId="7" fillId="2" borderId="0" xfId="3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>
      <alignment horizontal="right" vertical="center"/>
    </xf>
    <xf numFmtId="2" fontId="2" fillId="2" borderId="0" xfId="0" applyNumberFormat="1" applyFont="1" applyFill="1" applyBorder="1" applyAlignment="1">
      <alignment vertical="center"/>
    </xf>
    <xf numFmtId="41" fontId="3" fillId="2" borderId="0" xfId="0" applyNumberFormat="1" applyFont="1" applyFill="1" applyBorder="1" applyAlignment="1">
      <alignment horizontal="right" vertical="center"/>
    </xf>
    <xf numFmtId="2" fontId="3" fillId="2" borderId="0" xfId="0" applyNumberFormat="1" applyFont="1" applyFill="1" applyBorder="1" applyAlignment="1">
      <alignment vertical="center"/>
    </xf>
    <xf numFmtId="41" fontId="3" fillId="2" borderId="0" xfId="0" applyNumberFormat="1" applyFont="1" applyFill="1" applyBorder="1" applyAlignment="1">
      <alignment horizontal="right" vertical="center" wrapText="1"/>
    </xf>
    <xf numFmtId="2" fontId="3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1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 vertical="center"/>
    </xf>
    <xf numFmtId="166" fontId="0" fillId="2" borderId="0" xfId="0" applyNumberFormat="1" applyFill="1" applyAlignment="1">
      <alignment vertical="center"/>
    </xf>
    <xf numFmtId="41" fontId="0" fillId="2" borderId="0" xfId="0" applyNumberFormat="1" applyFill="1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166" fontId="7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41" fontId="3" fillId="2" borderId="0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vertical="center"/>
    </xf>
    <xf numFmtId="166" fontId="4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66" fontId="2" fillId="2" borderId="0" xfId="0" applyNumberFormat="1" applyFont="1" applyFill="1" applyAlignment="1">
      <alignment vertical="center"/>
    </xf>
    <xf numFmtId="0" fontId="0" fillId="0" borderId="3" xfId="0" applyBorder="1" applyAlignment="1">
      <alignment vertical="center"/>
    </xf>
    <xf numFmtId="0" fontId="8" fillId="0" borderId="3" xfId="0" applyFont="1" applyFill="1" applyBorder="1" applyAlignment="1">
      <alignment vertical="center"/>
    </xf>
    <xf numFmtId="41" fontId="8" fillId="2" borderId="3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1" fontId="4" fillId="2" borderId="5" xfId="7" applyNumberFormat="1" applyFont="1" applyFill="1" applyBorder="1" applyAlignment="1">
      <alignment horizontal="center" vertical="center"/>
    </xf>
    <xf numFmtId="41" fontId="4" fillId="2" borderId="3" xfId="0" applyNumberFormat="1" applyFont="1" applyFill="1" applyBorder="1" applyAlignment="1">
      <alignment horizontal="center" vertical="center" wrapText="1"/>
    </xf>
    <xf numFmtId="41" fontId="3" fillId="2" borderId="1" xfId="0" applyNumberFormat="1" applyFont="1" applyFill="1" applyBorder="1" applyAlignment="1">
      <alignment horizontal="center" vertical="center" wrapText="1"/>
    </xf>
    <xf numFmtId="41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2" borderId="3" xfId="5" applyFont="1" applyFill="1" applyBorder="1" applyAlignment="1">
      <alignment horizontal="center" vertical="center" wrapText="1"/>
    </xf>
    <xf numFmtId="0" fontId="4" fillId="2" borderId="0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9" fontId="4" fillId="2" borderId="6" xfId="5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</cellXfs>
  <cellStyles count="9">
    <cellStyle name="Normal" xfId="0" builtinId="0"/>
    <cellStyle name="Normal_asistencia escolar y alfabetism" xfId="1"/>
    <cellStyle name="Normal_C1.Totales poblacion y Edos" xfId="2"/>
    <cellStyle name="Normal_c2.raw" xfId="3"/>
    <cellStyle name="Normal_c6 raw" xfId="4"/>
    <cellStyle name="Normal_Hoja1" xfId="5"/>
    <cellStyle name="Normal_Hoja2" xfId="6"/>
    <cellStyle name="Normal_Hoja3" xfId="7"/>
    <cellStyle name="Normal_Hoja4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zoomScaleNormal="100" zoomScaleSheetLayoutView="120" workbookViewId="0"/>
  </sheetViews>
  <sheetFormatPr baseColWidth="10" defaultColWidth="10.85546875" defaultRowHeight="12.75" x14ac:dyDescent="0.2"/>
  <cols>
    <col min="1" max="1" width="2.42578125" style="4" customWidth="1"/>
    <col min="2" max="2" width="8.85546875" style="4" customWidth="1"/>
    <col min="3" max="9" width="10.85546875" style="4"/>
    <col min="10" max="10" width="15.42578125" style="4" customWidth="1"/>
    <col min="11" max="11" width="10.85546875" style="4"/>
    <col min="12" max="12" width="12" style="4" customWidth="1"/>
    <col min="13" max="13" width="10.85546875" style="4"/>
    <col min="14" max="17" width="11.42578125" style="4" customWidth="1"/>
    <col min="18" max="19" width="11.42578125" style="5" customWidth="1"/>
    <col min="20" max="16384" width="10.85546875" style="5"/>
  </cols>
  <sheetData>
    <row r="1" spans="1:11" x14ac:dyDescent="0.2">
      <c r="B1" s="10"/>
      <c r="C1" s="10"/>
      <c r="D1" s="10"/>
      <c r="E1" s="10"/>
      <c r="F1" s="10"/>
      <c r="G1" s="10"/>
      <c r="H1" s="114"/>
      <c r="I1" s="114"/>
      <c r="J1" s="114"/>
      <c r="K1" s="114"/>
    </row>
    <row r="2" spans="1:11" x14ac:dyDescent="0.2">
      <c r="B2" s="36"/>
      <c r="C2" s="36"/>
      <c r="D2" s="36"/>
      <c r="E2" s="36"/>
      <c r="F2" s="36"/>
      <c r="G2" s="36"/>
      <c r="H2" s="36"/>
    </row>
    <row r="3" spans="1:11" ht="15" customHeight="1" x14ac:dyDescent="0.2">
      <c r="A3" s="62" t="s">
        <v>61</v>
      </c>
      <c r="B3" s="23"/>
      <c r="C3" s="23"/>
      <c r="D3" s="23"/>
      <c r="E3" s="23"/>
      <c r="F3" s="23"/>
      <c r="G3" s="23"/>
      <c r="H3" s="23"/>
      <c r="I3" s="17"/>
      <c r="J3" s="17"/>
      <c r="K3" s="17"/>
    </row>
    <row r="4" spans="1:11" ht="15" customHeight="1" x14ac:dyDescent="0.2">
      <c r="A4" s="17"/>
      <c r="B4" s="23"/>
      <c r="C4" s="10"/>
      <c r="D4" s="10"/>
      <c r="E4" s="10"/>
      <c r="F4" s="10"/>
      <c r="G4" s="23"/>
      <c r="H4" s="23"/>
      <c r="I4" s="17"/>
      <c r="J4" s="17"/>
      <c r="K4" s="17"/>
    </row>
    <row r="5" spans="1:11" ht="15" customHeight="1" x14ac:dyDescent="0.2">
      <c r="A5" s="62" t="s">
        <v>66</v>
      </c>
      <c r="B5" s="10"/>
      <c r="C5" s="10"/>
      <c r="D5" s="23"/>
      <c r="E5" s="10"/>
      <c r="F5" s="10"/>
      <c r="G5" s="23"/>
      <c r="H5" s="23"/>
      <c r="I5" s="17"/>
      <c r="J5" s="17"/>
      <c r="K5" s="17"/>
    </row>
    <row r="6" spans="1:11" ht="15" customHeight="1" x14ac:dyDescent="0.2">
      <c r="A6" s="17"/>
      <c r="B6" s="23" t="s">
        <v>95</v>
      </c>
      <c r="C6" s="23"/>
      <c r="D6" s="23"/>
      <c r="E6" s="23"/>
      <c r="F6" s="23"/>
      <c r="G6" s="23"/>
      <c r="H6" s="23"/>
      <c r="I6" s="17"/>
      <c r="J6" s="17"/>
      <c r="K6" s="17"/>
    </row>
    <row r="7" spans="1:11" ht="15" customHeight="1" x14ac:dyDescent="0.2">
      <c r="A7" s="17"/>
      <c r="B7" s="23" t="s">
        <v>92</v>
      </c>
      <c r="C7" s="118"/>
      <c r="D7" s="23"/>
      <c r="E7" s="23"/>
      <c r="F7" s="23"/>
      <c r="G7" s="23"/>
      <c r="H7" s="23"/>
      <c r="I7" s="17"/>
      <c r="J7" s="17"/>
      <c r="K7" s="17"/>
    </row>
    <row r="8" spans="1:11" ht="15" customHeight="1" x14ac:dyDescent="0.2">
      <c r="A8" s="17"/>
      <c r="B8" s="23"/>
      <c r="C8" s="23" t="s">
        <v>94</v>
      </c>
      <c r="D8" s="23"/>
      <c r="E8" s="23"/>
      <c r="F8" s="23"/>
      <c r="G8" s="23"/>
      <c r="H8" s="23"/>
      <c r="I8" s="17"/>
      <c r="J8" s="17"/>
      <c r="K8" s="17"/>
    </row>
    <row r="9" spans="1:11" ht="15" customHeight="1" x14ac:dyDescent="0.2">
      <c r="A9" s="17"/>
      <c r="B9" s="23"/>
      <c r="C9" s="23"/>
      <c r="D9" s="23"/>
      <c r="E9" s="23"/>
      <c r="F9" s="23"/>
      <c r="G9" s="23"/>
      <c r="H9" s="23"/>
      <c r="I9" s="17"/>
      <c r="J9" s="17"/>
      <c r="K9" s="17"/>
    </row>
    <row r="10" spans="1:11" ht="15" customHeight="1" x14ac:dyDescent="0.2">
      <c r="A10" s="115" t="s">
        <v>67</v>
      </c>
      <c r="B10" s="10"/>
      <c r="C10" s="10"/>
      <c r="D10" s="10"/>
      <c r="E10" s="23"/>
      <c r="F10" s="23"/>
      <c r="G10" s="23"/>
      <c r="H10" s="23"/>
      <c r="I10" s="17"/>
      <c r="J10" s="17"/>
      <c r="K10" s="17"/>
    </row>
    <row r="11" spans="1:11" ht="15" customHeight="1" x14ac:dyDescent="0.2">
      <c r="A11" s="17"/>
      <c r="B11" s="118" t="s">
        <v>86</v>
      </c>
      <c r="C11" s="23"/>
      <c r="D11" s="23"/>
      <c r="E11" s="23"/>
      <c r="F11" s="23"/>
      <c r="G11" s="23"/>
      <c r="H11" s="23"/>
      <c r="I11" s="17"/>
      <c r="J11" s="17"/>
      <c r="K11" s="17"/>
    </row>
    <row r="12" spans="1:11" ht="15" customHeight="1" x14ac:dyDescent="0.2">
      <c r="A12" s="18"/>
      <c r="B12" s="23"/>
      <c r="C12" s="118" t="s">
        <v>93</v>
      </c>
      <c r="D12" s="23"/>
      <c r="E12" s="23"/>
      <c r="F12" s="23"/>
      <c r="G12" s="23"/>
      <c r="H12" s="23"/>
      <c r="I12" s="17"/>
      <c r="J12" s="17"/>
      <c r="K12" s="17"/>
    </row>
    <row r="13" spans="1:11" ht="15" customHeight="1" x14ac:dyDescent="0.2">
      <c r="A13" s="18"/>
      <c r="B13" s="23"/>
      <c r="C13" s="118"/>
      <c r="D13" s="23"/>
      <c r="E13" s="23"/>
      <c r="F13" s="23"/>
      <c r="G13" s="23"/>
      <c r="H13" s="23"/>
      <c r="I13" s="17"/>
      <c r="J13" s="17"/>
      <c r="K13" s="17"/>
    </row>
    <row r="14" spans="1:11" ht="15" customHeight="1" x14ac:dyDescent="0.2">
      <c r="A14" s="62" t="s">
        <v>68</v>
      </c>
      <c r="B14" s="10"/>
      <c r="C14" s="10"/>
      <c r="D14" s="23"/>
      <c r="E14" s="23"/>
      <c r="F14" s="23"/>
      <c r="G14" s="23"/>
      <c r="H14" s="23"/>
      <c r="I14" s="17"/>
      <c r="J14" s="17"/>
      <c r="K14" s="17"/>
    </row>
    <row r="15" spans="1:11" ht="15" customHeight="1" x14ac:dyDescent="0.2">
      <c r="A15" s="18"/>
      <c r="B15" s="23" t="s">
        <v>4</v>
      </c>
      <c r="C15" s="23"/>
      <c r="D15" s="23"/>
      <c r="E15" s="23"/>
      <c r="F15" s="23"/>
      <c r="G15" s="23"/>
      <c r="H15" s="23"/>
      <c r="I15" s="17"/>
      <c r="J15" s="17"/>
      <c r="K15" s="17"/>
    </row>
    <row r="16" spans="1:11" ht="15" customHeight="1" x14ac:dyDescent="0.2">
      <c r="A16" s="17"/>
      <c r="B16" s="10"/>
      <c r="C16" s="23" t="s">
        <v>96</v>
      </c>
      <c r="D16" s="23"/>
      <c r="E16" s="23"/>
      <c r="F16" s="23"/>
      <c r="G16" s="23"/>
      <c r="H16" s="23"/>
      <c r="I16" s="17"/>
      <c r="J16" s="17"/>
      <c r="K16" s="17"/>
    </row>
    <row r="17" spans="1:11" ht="15" customHeight="1" x14ac:dyDescent="0.2">
      <c r="A17" s="17"/>
      <c r="B17" s="23" t="s">
        <v>5</v>
      </c>
      <c r="C17" s="10"/>
      <c r="D17" s="10"/>
      <c r="E17" s="10"/>
      <c r="F17" s="10"/>
      <c r="G17" s="23"/>
      <c r="H17" s="23"/>
      <c r="I17" s="17"/>
      <c r="J17" s="17"/>
      <c r="K17" s="17"/>
    </row>
    <row r="18" spans="1:11" ht="15" customHeight="1" x14ac:dyDescent="0.2">
      <c r="A18" s="17"/>
      <c r="B18" s="23"/>
      <c r="C18" s="23" t="s">
        <v>97</v>
      </c>
      <c r="D18" s="10"/>
      <c r="E18" s="10"/>
      <c r="F18" s="10"/>
      <c r="G18" s="23"/>
      <c r="H18" s="23"/>
      <c r="I18" s="17"/>
      <c r="J18" s="17"/>
      <c r="K18" s="17"/>
    </row>
    <row r="19" spans="1:11" ht="15" customHeight="1" x14ac:dyDescent="0.2">
      <c r="A19" s="18"/>
      <c r="B19" s="118" t="s">
        <v>6</v>
      </c>
      <c r="C19" s="23"/>
      <c r="D19" s="23"/>
      <c r="E19" s="23"/>
      <c r="F19" s="23"/>
      <c r="G19" s="23"/>
      <c r="H19" s="23"/>
      <c r="I19" s="17"/>
      <c r="J19" s="17"/>
      <c r="K19" s="17"/>
    </row>
    <row r="20" spans="1:11" ht="15" customHeight="1" x14ac:dyDescent="0.2">
      <c r="A20" s="17"/>
      <c r="B20" s="23"/>
      <c r="C20" s="118" t="s">
        <v>98</v>
      </c>
      <c r="D20" s="10"/>
      <c r="E20" s="10"/>
      <c r="F20" s="10"/>
      <c r="G20" s="23"/>
      <c r="H20" s="23"/>
      <c r="I20" s="17"/>
      <c r="J20" s="17"/>
      <c r="K20" s="17"/>
    </row>
    <row r="21" spans="1:11" ht="15" customHeight="1" x14ac:dyDescent="0.2">
      <c r="A21" s="18"/>
      <c r="B21" s="23" t="s">
        <v>7</v>
      </c>
      <c r="C21" s="23"/>
      <c r="D21" s="23"/>
      <c r="E21" s="23"/>
      <c r="F21" s="23"/>
      <c r="G21" s="23"/>
      <c r="H21" s="23"/>
      <c r="I21" s="17"/>
      <c r="J21" s="17"/>
      <c r="K21" s="17"/>
    </row>
    <row r="22" spans="1:11" ht="15" customHeight="1" x14ac:dyDescent="0.2">
      <c r="A22" s="17"/>
      <c r="B22" s="23"/>
      <c r="C22" s="23" t="s">
        <v>99</v>
      </c>
      <c r="D22" s="23"/>
      <c r="E22" s="23"/>
      <c r="F22" s="23"/>
      <c r="G22" s="23"/>
      <c r="H22" s="23"/>
      <c r="I22" s="17"/>
      <c r="J22" s="17"/>
      <c r="K22" s="17"/>
    </row>
    <row r="23" spans="1:11" x14ac:dyDescent="0.2">
      <c r="A23" s="17"/>
      <c r="B23" s="53"/>
      <c r="C23" s="53"/>
      <c r="D23" s="23"/>
      <c r="E23" s="23"/>
      <c r="F23" s="23"/>
      <c r="G23" s="23"/>
      <c r="H23" s="23"/>
      <c r="I23" s="17"/>
      <c r="J23" s="17"/>
      <c r="K23" s="17"/>
    </row>
    <row r="24" spans="1:11" x14ac:dyDescent="0.2">
      <c r="A24" s="17"/>
      <c r="B24" s="23"/>
      <c r="C24" s="23"/>
      <c r="D24" s="23"/>
      <c r="E24" s="23"/>
      <c r="F24" s="23"/>
      <c r="G24" s="23"/>
      <c r="H24" s="23"/>
      <c r="I24" s="17"/>
      <c r="J24" s="17"/>
      <c r="K24" s="17"/>
    </row>
    <row r="25" spans="1:11" x14ac:dyDescent="0.2">
      <c r="A25" s="17"/>
      <c r="B25" s="23"/>
      <c r="C25" s="23"/>
      <c r="D25" s="23"/>
      <c r="E25" s="23"/>
      <c r="F25" s="23"/>
      <c r="G25" s="23"/>
      <c r="H25" s="23"/>
      <c r="I25" s="17"/>
      <c r="J25" s="17"/>
      <c r="K25" s="17"/>
    </row>
    <row r="26" spans="1:11" x14ac:dyDescent="0.2">
      <c r="A26" s="17"/>
      <c r="B26" s="23"/>
      <c r="C26" s="23"/>
      <c r="D26" s="23"/>
      <c r="E26" s="23"/>
      <c r="F26" s="23"/>
      <c r="G26" s="23"/>
      <c r="H26" s="23"/>
      <c r="I26" s="17"/>
      <c r="J26" s="17"/>
      <c r="K26" s="17"/>
    </row>
    <row r="27" spans="1:11" x14ac:dyDescent="0.2">
      <c r="A27" s="17"/>
      <c r="B27" s="23"/>
      <c r="C27" s="23"/>
      <c r="D27" s="23"/>
      <c r="E27" s="23"/>
      <c r="F27" s="23"/>
      <c r="G27" s="23"/>
      <c r="H27" s="23"/>
      <c r="I27" s="17"/>
      <c r="J27" s="17"/>
      <c r="K27" s="17"/>
    </row>
    <row r="28" spans="1:11" x14ac:dyDescent="0.2">
      <c r="A28" s="17"/>
      <c r="B28" s="23"/>
      <c r="C28" s="23"/>
      <c r="D28" s="23"/>
      <c r="E28" s="23"/>
      <c r="F28" s="23"/>
      <c r="G28" s="23"/>
      <c r="H28" s="23"/>
      <c r="I28" s="17"/>
      <c r="J28" s="17"/>
      <c r="K28" s="17"/>
    </row>
    <row r="29" spans="1:11" x14ac:dyDescent="0.2">
      <c r="A29" s="17"/>
      <c r="B29" s="23"/>
      <c r="C29" s="23"/>
      <c r="D29" s="23"/>
      <c r="E29" s="23"/>
      <c r="F29" s="23"/>
      <c r="G29" s="23"/>
      <c r="H29" s="23"/>
      <c r="I29" s="17"/>
      <c r="J29" s="17"/>
      <c r="K29" s="17"/>
    </row>
  </sheetData>
  <pageMargins left="0.9" right="0.33" top="0.74803149606299213" bottom="0.74803149606299213" header="0.31496062992125984" footer="0.31496062992125984"/>
  <pageSetup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A3" sqref="A3"/>
    </sheetView>
  </sheetViews>
  <sheetFormatPr baseColWidth="10" defaultColWidth="10.85546875" defaultRowHeight="12.75" x14ac:dyDescent="0.2"/>
  <cols>
    <col min="1" max="1" width="26.7109375" style="4" customWidth="1"/>
    <col min="2" max="2" width="1.7109375" style="4" customWidth="1"/>
    <col min="3" max="3" width="13.28515625" style="4" customWidth="1"/>
    <col min="4" max="4" width="10.85546875" style="4"/>
    <col min="5" max="5" width="14.140625" style="4" customWidth="1"/>
    <col min="6" max="6" width="1.7109375" style="4" customWidth="1"/>
    <col min="7" max="7" width="12.28515625" style="4" customWidth="1"/>
    <col min="8" max="8" width="10.85546875" style="4"/>
    <col min="9" max="9" width="13.42578125" style="4" customWidth="1"/>
    <col min="10" max="10" width="1.7109375" style="4" customWidth="1"/>
    <col min="11" max="11" width="12.28515625" style="4" customWidth="1"/>
    <col min="12" max="12" width="10.85546875" style="4"/>
    <col min="13" max="13" width="13.42578125" style="4" customWidth="1"/>
    <col min="14" max="14" width="1.7109375" style="4" customWidth="1"/>
    <col min="15" max="15" width="12.28515625" style="4" customWidth="1"/>
    <col min="16" max="16" width="10.85546875" style="4"/>
    <col min="17" max="17" width="13.42578125" style="4" customWidth="1"/>
    <col min="18" max="16384" width="10.85546875" style="5"/>
  </cols>
  <sheetData>
    <row r="1" spans="1:17" ht="15" customHeight="1" x14ac:dyDescent="0.2">
      <c r="A1" s="10" t="s">
        <v>73</v>
      </c>
      <c r="B1" s="10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5" customHeight="1" x14ac:dyDescent="0.2">
      <c r="A2" s="10" t="s">
        <v>72</v>
      </c>
      <c r="B2" s="10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5" customHeight="1" thickBot="1" x14ac:dyDescent="0.25">
      <c r="A3" s="10"/>
      <c r="B3" s="10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5" customHeight="1" x14ac:dyDescent="0.2">
      <c r="A4" s="145" t="s">
        <v>27</v>
      </c>
      <c r="B4" s="37"/>
      <c r="C4" s="147">
        <v>2000</v>
      </c>
      <c r="D4" s="147"/>
      <c r="E4" s="147"/>
      <c r="F4" s="37"/>
      <c r="G4" s="148">
        <v>2005</v>
      </c>
      <c r="H4" s="148"/>
      <c r="I4" s="148"/>
      <c r="J4" s="37"/>
      <c r="K4" s="148">
        <v>2010</v>
      </c>
      <c r="L4" s="148"/>
      <c r="M4" s="148"/>
      <c r="N4" s="37"/>
      <c r="O4" s="148">
        <v>2010</v>
      </c>
      <c r="P4" s="148"/>
      <c r="Q4" s="148"/>
    </row>
    <row r="5" spans="1:17" ht="26.25" thickBot="1" x14ac:dyDescent="0.25">
      <c r="A5" s="146"/>
      <c r="B5" s="7"/>
      <c r="C5" s="119" t="s">
        <v>74</v>
      </c>
      <c r="D5" s="6" t="s">
        <v>29</v>
      </c>
      <c r="E5" s="7" t="s">
        <v>78</v>
      </c>
      <c r="F5" s="7"/>
      <c r="G5" s="119" t="s">
        <v>74</v>
      </c>
      <c r="H5" s="8" t="s">
        <v>30</v>
      </c>
      <c r="I5" s="9" t="s">
        <v>77</v>
      </c>
      <c r="J5" s="7"/>
      <c r="K5" s="119" t="s">
        <v>74</v>
      </c>
      <c r="L5" s="8" t="s">
        <v>30</v>
      </c>
      <c r="M5" s="9" t="s">
        <v>76</v>
      </c>
      <c r="N5" s="7"/>
      <c r="O5" s="119" t="s">
        <v>75</v>
      </c>
      <c r="P5" s="8" t="s">
        <v>30</v>
      </c>
      <c r="Q5" s="9" t="s">
        <v>79</v>
      </c>
    </row>
    <row r="6" spans="1:17" s="18" customFormat="1" ht="15" customHeight="1" x14ac:dyDescent="0.25">
      <c r="A6" s="10" t="s">
        <v>31</v>
      </c>
      <c r="B6" s="10"/>
      <c r="C6" s="11">
        <v>1648481</v>
      </c>
      <c r="D6" s="12">
        <v>100</v>
      </c>
      <c r="E6" s="13">
        <v>27.272200877915253</v>
      </c>
      <c r="F6" s="14"/>
      <c r="G6" s="15">
        <v>1585254</v>
      </c>
      <c r="H6" s="16">
        <v>100</v>
      </c>
      <c r="I6" s="14">
        <v>26.371664103119475</v>
      </c>
      <c r="J6" s="14"/>
      <c r="K6" s="15">
        <f>SUM(K8:K20)</f>
        <v>1790605</v>
      </c>
      <c r="L6" s="16">
        <v>100</v>
      </c>
      <c r="M6" s="14">
        <f>K6/6695228*100</f>
        <v>26.744496229254626</v>
      </c>
      <c r="N6" s="14"/>
      <c r="O6" s="15">
        <f>SUM(O8:O20)</f>
        <v>1844280</v>
      </c>
      <c r="P6" s="16">
        <v>100</v>
      </c>
      <c r="Q6" s="14">
        <f>O6/6913362*100</f>
        <v>26.677034993972544</v>
      </c>
    </row>
    <row r="7" spans="1:17" s="18" customFormat="1" ht="15" customHeight="1" x14ac:dyDescent="0.25">
      <c r="A7" s="10"/>
      <c r="B7" s="10"/>
      <c r="C7" s="15"/>
      <c r="D7" s="12"/>
      <c r="E7" s="13"/>
      <c r="F7" s="14"/>
      <c r="G7" s="15"/>
      <c r="H7" s="16"/>
      <c r="I7" s="14"/>
      <c r="J7" s="14"/>
      <c r="K7" s="15"/>
      <c r="L7" s="16"/>
      <c r="M7" s="14"/>
      <c r="N7" s="14"/>
      <c r="O7" s="15"/>
      <c r="P7" s="16"/>
      <c r="Q7" s="14"/>
    </row>
    <row r="8" spans="1:17" s="18" customFormat="1" ht="15" customHeight="1" x14ac:dyDescent="0.25">
      <c r="A8" s="19" t="s">
        <v>40</v>
      </c>
      <c r="B8" s="19"/>
      <c r="C8" s="20">
        <v>16410</v>
      </c>
      <c r="D8" s="21">
        <v>0.99546188278785142</v>
      </c>
      <c r="E8" s="22">
        <v>0.27148436433698009</v>
      </c>
      <c r="F8" s="23"/>
      <c r="G8" s="20">
        <v>17086</v>
      </c>
      <c r="H8" s="24">
        <v>1.0778083512169028</v>
      </c>
      <c r="I8" s="22">
        <v>0.28423599805829181</v>
      </c>
      <c r="J8" s="23"/>
      <c r="K8" s="20">
        <v>20078</v>
      </c>
      <c r="L8" s="24">
        <f>K8/$K$6*100</f>
        <v>1.1212969917988611</v>
      </c>
      <c r="M8" s="22">
        <f t="shared" ref="M8:M20" si="0">K8/6695228*100</f>
        <v>0.29988523169039205</v>
      </c>
      <c r="N8" s="23"/>
      <c r="O8" s="20">
        <v>21445</v>
      </c>
      <c r="P8" s="24">
        <f>O8/$O$6*100</f>
        <v>1.1627843928253845</v>
      </c>
      <c r="Q8" s="22">
        <f t="shared" ref="Q8:Q20" si="1">O8/6913362*100</f>
        <v>0.31019639937847893</v>
      </c>
    </row>
    <row r="9" spans="1:17" s="18" customFormat="1" ht="15" customHeight="1" x14ac:dyDescent="0.25">
      <c r="A9" s="19" t="s">
        <v>37</v>
      </c>
      <c r="B9" s="19"/>
      <c r="C9" s="20">
        <v>1671</v>
      </c>
      <c r="D9" s="21">
        <v>0.10136604546852528</v>
      </c>
      <c r="E9" s="25">
        <v>2.7644751542175119E-2</v>
      </c>
      <c r="F9" s="23"/>
      <c r="G9" s="20">
        <v>1648</v>
      </c>
      <c r="H9" s="24">
        <v>0.10395810387483646</v>
      </c>
      <c r="I9" s="25">
        <v>2.7415481961843902E-2</v>
      </c>
      <c r="J9" s="23"/>
      <c r="K9" s="20">
        <v>2136</v>
      </c>
      <c r="L9" s="24">
        <f t="shared" ref="L9:L20" si="2">K9/$K$6*100</f>
        <v>0.1192892904912027</v>
      </c>
      <c r="M9" s="25">
        <f t="shared" si="0"/>
        <v>3.1903319797324303E-2</v>
      </c>
      <c r="N9" s="23"/>
      <c r="O9" s="20">
        <v>2201</v>
      </c>
      <c r="P9" s="24">
        <f t="shared" ref="P9:P20" si="3">O9/$O$6*100</f>
        <v>0.11934196542824299</v>
      </c>
      <c r="Q9" s="25">
        <f t="shared" si="1"/>
        <v>3.1836897879786996E-2</v>
      </c>
    </row>
    <row r="10" spans="1:17" s="18" customFormat="1" ht="15" customHeight="1" x14ac:dyDescent="0.25">
      <c r="A10" s="19" t="s">
        <v>41</v>
      </c>
      <c r="B10" s="19"/>
      <c r="C10" s="20">
        <v>30686</v>
      </c>
      <c r="D10" s="21">
        <v>1.8614712574788548</v>
      </c>
      <c r="E10" s="22">
        <v>0.50766418062428831</v>
      </c>
      <c r="F10" s="23"/>
      <c r="G10" s="20">
        <v>35724</v>
      </c>
      <c r="H10" s="24">
        <v>2.2535189944324379</v>
      </c>
      <c r="I10" s="22">
        <v>0.59429045971171823</v>
      </c>
      <c r="J10" s="23"/>
      <c r="K10" s="20">
        <v>44788</v>
      </c>
      <c r="L10" s="24">
        <f t="shared" si="2"/>
        <v>2.5012775011797688</v>
      </c>
      <c r="M10" s="22">
        <f t="shared" si="0"/>
        <v>0.66895406698621762</v>
      </c>
      <c r="N10" s="23"/>
      <c r="O10" s="20">
        <v>47625</v>
      </c>
      <c r="P10" s="24">
        <f t="shared" si="3"/>
        <v>2.5823085431713189</v>
      </c>
      <c r="Q10" s="22">
        <f t="shared" si="1"/>
        <v>0.68888335371415532</v>
      </c>
    </row>
    <row r="11" spans="1:17" s="18" customFormat="1" ht="15" customHeight="1" x14ac:dyDescent="0.25">
      <c r="A11" s="19" t="s">
        <v>39</v>
      </c>
      <c r="B11" s="19"/>
      <c r="C11" s="20">
        <v>35490</v>
      </c>
      <c r="D11" s="21">
        <v>2.1528910554625744</v>
      </c>
      <c r="E11" s="22">
        <v>0.58714077332842318</v>
      </c>
      <c r="F11" s="23"/>
      <c r="G11" s="20">
        <v>32702</v>
      </c>
      <c r="H11" s="24">
        <v>2.0628870830794308</v>
      </c>
      <c r="I11" s="22">
        <v>0.54401765237634669</v>
      </c>
      <c r="J11" s="23"/>
      <c r="K11" s="20">
        <v>39616</v>
      </c>
      <c r="L11" s="24">
        <f t="shared" si="2"/>
        <v>2.2124365786982612</v>
      </c>
      <c r="M11" s="22">
        <f t="shared" si="0"/>
        <v>0.59170501736460657</v>
      </c>
      <c r="N11" s="23"/>
      <c r="O11" s="20">
        <v>39759</v>
      </c>
      <c r="P11" s="24">
        <f t="shared" si="3"/>
        <v>2.1558006376472116</v>
      </c>
      <c r="Q11" s="22">
        <f t="shared" si="1"/>
        <v>0.57510369050542987</v>
      </c>
    </row>
    <row r="12" spans="1:17" s="18" customFormat="1" ht="15" customHeight="1" x14ac:dyDescent="0.25">
      <c r="A12" s="19" t="s">
        <v>42</v>
      </c>
      <c r="B12" s="19"/>
      <c r="C12" s="20">
        <v>1448936</v>
      </c>
      <c r="D12" s="21">
        <v>87.895219902443529</v>
      </c>
      <c r="E12" s="22">
        <v>23.970960933879741</v>
      </c>
      <c r="F12" s="23"/>
      <c r="G12" s="20">
        <v>1376026</v>
      </c>
      <c r="H12" s="24">
        <v>86.801610341308077</v>
      </c>
      <c r="I12" s="22">
        <v>22.891029115308388</v>
      </c>
      <c r="J12" s="23"/>
      <c r="K12" s="20">
        <v>1544968</v>
      </c>
      <c r="L12" s="24">
        <f t="shared" si="2"/>
        <v>86.281899134650018</v>
      </c>
      <c r="M12" s="22">
        <f t="shared" si="0"/>
        <v>23.075659260595753</v>
      </c>
      <c r="N12" s="23"/>
      <c r="O12" s="20">
        <v>1586884</v>
      </c>
      <c r="P12" s="24">
        <f t="shared" si="3"/>
        <v>86.04355087080053</v>
      </c>
      <c r="Q12" s="22">
        <f t="shared" si="1"/>
        <v>22.953868175860023</v>
      </c>
    </row>
    <row r="13" spans="1:17" s="18" customFormat="1" ht="15" customHeight="1" x14ac:dyDescent="0.25">
      <c r="A13" s="19" t="s">
        <v>32</v>
      </c>
      <c r="B13" s="19"/>
      <c r="C13" s="20">
        <v>141</v>
      </c>
      <c r="D13" s="26">
        <v>8.5533287917786121E-3</v>
      </c>
      <c r="E13" s="27">
        <v>2.3326810098424247E-3</v>
      </c>
      <c r="F13" s="25"/>
      <c r="G13" s="20">
        <v>116</v>
      </c>
      <c r="H13" s="28">
        <v>7.3174393504132464E-3</v>
      </c>
      <c r="I13" s="27">
        <v>1.9297305264404689E-3</v>
      </c>
      <c r="J13" s="25"/>
      <c r="K13" s="20">
        <v>161</v>
      </c>
      <c r="L13" s="28">
        <f t="shared" si="2"/>
        <v>8.9913744237282937E-3</v>
      </c>
      <c r="M13" s="27">
        <f t="shared" si="0"/>
        <v>2.4046977937121784E-3</v>
      </c>
      <c r="N13" s="25"/>
      <c r="O13" s="20">
        <v>161</v>
      </c>
      <c r="P13" s="28">
        <f t="shared" si="3"/>
        <v>8.7296939727156408E-3</v>
      </c>
      <c r="Q13" s="27">
        <f t="shared" si="1"/>
        <v>2.3288235159680628E-3</v>
      </c>
    </row>
    <row r="14" spans="1:17" s="18" customFormat="1" ht="15" customHeight="1" x14ac:dyDescent="0.25">
      <c r="A14" s="19" t="s">
        <v>33</v>
      </c>
      <c r="B14" s="19"/>
      <c r="C14" s="20">
        <v>741</v>
      </c>
      <c r="D14" s="26">
        <v>4.4950472586581219E-2</v>
      </c>
      <c r="E14" s="25">
        <v>1.2258983179384659E-2</v>
      </c>
      <c r="F14" s="25"/>
      <c r="G14" s="20">
        <v>738</v>
      </c>
      <c r="H14" s="28">
        <v>4.6554053798318756E-2</v>
      </c>
      <c r="I14" s="25">
        <v>1.2277078694078158E-2</v>
      </c>
      <c r="J14" s="25"/>
      <c r="K14" s="20">
        <v>851</v>
      </c>
      <c r="L14" s="28">
        <f t="shared" si="2"/>
        <v>4.7525836239706687E-2</v>
      </c>
      <c r="M14" s="25">
        <f t="shared" si="0"/>
        <v>1.2710545481050085E-2</v>
      </c>
      <c r="N14" s="25"/>
      <c r="O14" s="20">
        <v>867</v>
      </c>
      <c r="P14" s="28">
        <f t="shared" si="3"/>
        <v>4.7010215368599131E-2</v>
      </c>
      <c r="Q14" s="25">
        <f t="shared" si="1"/>
        <v>1.2540931604623046E-2</v>
      </c>
    </row>
    <row r="15" spans="1:17" s="18" customFormat="1" ht="15" customHeight="1" x14ac:dyDescent="0.25">
      <c r="A15" s="19" t="s">
        <v>36</v>
      </c>
      <c r="B15" s="19"/>
      <c r="C15" s="20">
        <v>75545</v>
      </c>
      <c r="D15" s="21">
        <v>4.5827037132972714</v>
      </c>
      <c r="E15" s="22">
        <v>1.2498041623301135</v>
      </c>
      <c r="F15" s="29"/>
      <c r="G15" s="20">
        <v>75371</v>
      </c>
      <c r="H15" s="24">
        <v>4.7545062179310067</v>
      </c>
      <c r="I15" s="22">
        <v>1.2538424095546947</v>
      </c>
      <c r="J15" s="29"/>
      <c r="K15" s="20">
        <v>85018</v>
      </c>
      <c r="L15" s="24">
        <f t="shared" si="2"/>
        <v>4.7480041661896397</v>
      </c>
      <c r="M15" s="22">
        <f t="shared" si="0"/>
        <v>1.269829795191441</v>
      </c>
      <c r="N15" s="29"/>
      <c r="O15" s="20">
        <v>89503</v>
      </c>
      <c r="P15" s="24">
        <f t="shared" si="3"/>
        <v>4.853004966707875</v>
      </c>
      <c r="Q15" s="22">
        <f t="shared" si="1"/>
        <v>1.2946378332278854</v>
      </c>
    </row>
    <row r="16" spans="1:17" s="18" customFormat="1" ht="15" customHeight="1" x14ac:dyDescent="0.25">
      <c r="A16" s="19" t="s">
        <v>34</v>
      </c>
      <c r="B16" s="19"/>
      <c r="C16" s="20">
        <v>6173</v>
      </c>
      <c r="D16" s="21">
        <v>0.37446594774219416</v>
      </c>
      <c r="E16" s="22">
        <v>0.10212510548764035</v>
      </c>
      <c r="F16" s="27"/>
      <c r="G16" s="20">
        <v>6809</v>
      </c>
      <c r="H16" s="24">
        <v>0.42952107359451547</v>
      </c>
      <c r="I16" s="22">
        <v>0.1132718547804582</v>
      </c>
      <c r="J16" s="27"/>
      <c r="K16" s="20">
        <v>7931</v>
      </c>
      <c r="L16" s="24">
        <f t="shared" si="2"/>
        <v>0.44292292269931116</v>
      </c>
      <c r="M16" s="22">
        <f t="shared" si="0"/>
        <v>0.11845750435982166</v>
      </c>
      <c r="N16" s="27"/>
      <c r="O16" s="20">
        <v>8424</v>
      </c>
      <c r="P16" s="24">
        <f t="shared" si="3"/>
        <v>0.45676361506929536</v>
      </c>
      <c r="Q16" s="22">
        <f t="shared" si="1"/>
        <v>0.12185098943176996</v>
      </c>
    </row>
    <row r="17" spans="1:17" s="18" customFormat="1" ht="15" customHeight="1" x14ac:dyDescent="0.25">
      <c r="A17" s="19" t="s">
        <v>35</v>
      </c>
      <c r="B17" s="19"/>
      <c r="C17" s="20">
        <v>19188</v>
      </c>
      <c r="D17" s="21">
        <v>1.1639806585577874</v>
      </c>
      <c r="E17" s="22">
        <v>0.31744314338196061</v>
      </c>
      <c r="F17" s="27"/>
      <c r="G17" s="20">
        <v>24782</v>
      </c>
      <c r="H17" s="24">
        <v>1.5632826032925953</v>
      </c>
      <c r="I17" s="22">
        <v>0.41226363712282504</v>
      </c>
      <c r="J17" s="27"/>
      <c r="K17" s="20">
        <v>27715</v>
      </c>
      <c r="L17" s="24">
        <f t="shared" si="2"/>
        <v>1.5478008829417991</v>
      </c>
      <c r="M17" s="22">
        <f t="shared" si="0"/>
        <v>0.41395154877473928</v>
      </c>
      <c r="N17" s="27"/>
      <c r="O17" s="20">
        <v>29481</v>
      </c>
      <c r="P17" s="24">
        <f t="shared" si="3"/>
        <v>1.598509987637452</v>
      </c>
      <c r="Q17" s="22">
        <f t="shared" si="1"/>
        <v>0.42643506878418919</v>
      </c>
    </row>
    <row r="18" spans="1:17" s="18" customFormat="1" ht="15" customHeight="1" x14ac:dyDescent="0.25">
      <c r="A18" s="19" t="s">
        <v>38</v>
      </c>
      <c r="B18" s="19"/>
      <c r="C18" s="20">
        <v>13317</v>
      </c>
      <c r="D18" s="21">
        <v>0.80783460652564387</v>
      </c>
      <c r="E18" s="22">
        <v>0.22031427665298989</v>
      </c>
      <c r="F18" s="23"/>
      <c r="G18" s="20">
        <v>14162</v>
      </c>
      <c r="H18" s="24">
        <v>0.89335841448752074</v>
      </c>
      <c r="I18" s="22">
        <v>0.23559348030560276</v>
      </c>
      <c r="J18" s="23"/>
      <c r="K18" s="20">
        <v>17116</v>
      </c>
      <c r="L18" s="24">
        <f t="shared" si="2"/>
        <v>0.95587804122070474</v>
      </c>
      <c r="M18" s="22">
        <f t="shared" si="0"/>
        <v>0.25564476669054437</v>
      </c>
      <c r="N18" s="23"/>
      <c r="O18" s="20">
        <v>17592</v>
      </c>
      <c r="P18" s="24">
        <f t="shared" si="3"/>
        <v>0.9538681761988419</v>
      </c>
      <c r="Q18" s="22">
        <f t="shared" si="1"/>
        <v>0.25446374716093267</v>
      </c>
    </row>
    <row r="19" spans="1:17" s="18" customFormat="1" ht="8.25" customHeight="1" x14ac:dyDescent="0.25">
      <c r="A19" s="19"/>
      <c r="B19" s="19"/>
      <c r="C19" s="20"/>
      <c r="D19" s="21"/>
      <c r="E19" s="22"/>
      <c r="F19" s="23"/>
      <c r="G19" s="20"/>
      <c r="H19" s="24"/>
      <c r="I19" s="22"/>
      <c r="J19" s="23"/>
      <c r="K19" s="20"/>
      <c r="L19" s="24"/>
      <c r="M19" s="22"/>
      <c r="N19" s="23"/>
      <c r="O19" s="20"/>
      <c r="P19" s="24"/>
      <c r="Q19" s="22"/>
    </row>
    <row r="20" spans="1:17" s="18" customFormat="1" ht="26.25" thickBot="1" x14ac:dyDescent="0.3">
      <c r="A20" s="120" t="s">
        <v>82</v>
      </c>
      <c r="B20" s="30"/>
      <c r="C20" s="31">
        <v>183</v>
      </c>
      <c r="D20" s="32">
        <v>1.1101128857414795E-2</v>
      </c>
      <c r="E20" s="33">
        <v>3.0275221617103811E-3</v>
      </c>
      <c r="F20" s="34"/>
      <c r="G20" s="31">
        <v>90</v>
      </c>
      <c r="H20" s="35">
        <v>5.6773236339413115E-3</v>
      </c>
      <c r="I20" s="33">
        <v>1.4972047187900191E-3</v>
      </c>
      <c r="J20" s="34"/>
      <c r="K20" s="31">
        <v>227</v>
      </c>
      <c r="L20" s="35">
        <f t="shared" si="2"/>
        <v>1.2677279466995792E-2</v>
      </c>
      <c r="M20" s="33">
        <f t="shared" si="0"/>
        <v>3.390474529022761E-3</v>
      </c>
      <c r="N20" s="34"/>
      <c r="O20" s="31">
        <v>338</v>
      </c>
      <c r="P20" s="35">
        <f t="shared" si="3"/>
        <v>1.8326935172533455E-2</v>
      </c>
      <c r="Q20" s="33">
        <f t="shared" si="1"/>
        <v>4.8890829092994113E-3</v>
      </c>
    </row>
    <row r="21" spans="1:17" ht="12.75" customHeight="1" x14ac:dyDescent="0.2">
      <c r="A21" s="140" t="s">
        <v>81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</row>
    <row r="22" spans="1:17" ht="14.25" customHeight="1" x14ac:dyDescent="0.2">
      <c r="A22" s="38" t="s">
        <v>70</v>
      </c>
      <c r="B22" s="38"/>
      <c r="C22" s="38"/>
      <c r="D22" s="38"/>
      <c r="E22" s="38"/>
      <c r="F22" s="38"/>
      <c r="G22" s="38"/>
      <c r="H22" s="38"/>
      <c r="I22" s="17"/>
      <c r="J22" s="38"/>
      <c r="K22" s="38"/>
      <c r="L22" s="38"/>
      <c r="M22" s="17"/>
      <c r="N22" s="38"/>
      <c r="O22" s="38"/>
      <c r="P22" s="38"/>
      <c r="Q22" s="17"/>
    </row>
    <row r="23" spans="1:17" ht="14.25" customHeight="1" x14ac:dyDescent="0.2">
      <c r="A23" s="38" t="s">
        <v>71</v>
      </c>
      <c r="B23" s="38"/>
      <c r="C23" s="38"/>
      <c r="D23" s="38"/>
      <c r="E23" s="38"/>
      <c r="F23" s="38"/>
      <c r="G23" s="38"/>
      <c r="H23" s="38"/>
      <c r="I23" s="17"/>
      <c r="J23" s="38"/>
      <c r="K23" s="38"/>
      <c r="L23" s="38"/>
      <c r="M23" s="17"/>
      <c r="N23" s="38"/>
      <c r="O23" s="38"/>
      <c r="P23" s="38"/>
      <c r="Q23" s="17"/>
    </row>
    <row r="24" spans="1:17" ht="14.25" customHeight="1" x14ac:dyDescent="0.2">
      <c r="A24" s="38" t="s">
        <v>80</v>
      </c>
      <c r="B24" s="38"/>
      <c r="C24" s="38"/>
      <c r="D24" s="38"/>
      <c r="E24" s="38"/>
      <c r="F24" s="38"/>
      <c r="G24" s="38"/>
      <c r="H24" s="38"/>
      <c r="I24" s="17"/>
      <c r="J24" s="38"/>
      <c r="K24" s="38"/>
      <c r="L24" s="38"/>
      <c r="M24" s="17"/>
      <c r="N24" s="38"/>
      <c r="O24" s="38"/>
      <c r="P24" s="38"/>
      <c r="Q24" s="17"/>
    </row>
    <row r="25" spans="1:17" ht="14.25" customHeight="1" x14ac:dyDescent="0.2">
      <c r="A25" s="38" t="s">
        <v>83</v>
      </c>
      <c r="B25" s="38"/>
      <c r="C25" s="38"/>
      <c r="D25" s="38"/>
      <c r="E25" s="38"/>
      <c r="F25" s="38"/>
      <c r="G25" s="38"/>
      <c r="H25" s="38"/>
      <c r="I25" s="17"/>
      <c r="J25" s="38"/>
      <c r="K25" s="38"/>
      <c r="L25" s="38"/>
      <c r="M25" s="17"/>
      <c r="N25" s="38"/>
      <c r="O25" s="38"/>
      <c r="P25" s="38"/>
      <c r="Q25" s="17"/>
    </row>
  </sheetData>
  <mergeCells count="5">
    <mergeCell ref="A4:A5"/>
    <mergeCell ref="C4:E4"/>
    <mergeCell ref="G4:I4"/>
    <mergeCell ref="K4:M4"/>
    <mergeCell ref="O4:Q4"/>
  </mergeCells>
  <phoneticPr fontId="14" type="noConversion"/>
  <pageMargins left="0.70866141732283472" right="0.70866141732283472" top="0.74803149606299213" bottom="0.74803149606299213" header="0.31496062992125984" footer="0.31496062992125984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zoomScaleSheetLayoutView="100" workbookViewId="0">
      <selection activeCell="A4" sqref="A4"/>
    </sheetView>
  </sheetViews>
  <sheetFormatPr baseColWidth="10" defaultColWidth="10.85546875" defaultRowHeight="14.25" customHeight="1" x14ac:dyDescent="0.2"/>
  <cols>
    <col min="1" max="1" width="27.7109375" style="5" customWidth="1"/>
    <col min="2" max="2" width="13.28515625" style="5" customWidth="1"/>
    <col min="3" max="3" width="10.42578125" style="5" customWidth="1"/>
    <col min="4" max="4" width="12.7109375" style="5" bestFit="1" customWidth="1"/>
    <col min="5" max="5" width="10.42578125" style="5" customWidth="1"/>
    <col min="6" max="6" width="1.85546875" style="5" customWidth="1"/>
    <col min="7" max="7" width="10.42578125" style="5" customWidth="1"/>
    <col min="8" max="8" width="12.7109375" style="5" bestFit="1" customWidth="1"/>
    <col min="9" max="9" width="10.42578125" style="5" customWidth="1"/>
    <col min="10" max="10" width="1.85546875" style="5" customWidth="1"/>
    <col min="11" max="11" width="10" style="5" customWidth="1"/>
    <col min="12" max="12" width="10.28515625" style="5" customWidth="1"/>
    <col min="13" max="13" width="12.7109375" style="5" bestFit="1" customWidth="1"/>
    <col min="14" max="14" width="1.42578125" style="5" customWidth="1"/>
    <col min="15" max="15" width="9.85546875" style="5" customWidth="1"/>
    <col min="16" max="16" width="10.85546875" style="5" customWidth="1"/>
    <col min="17" max="17" width="10.140625" style="5" customWidth="1"/>
    <col min="18" max="18" width="1.7109375" style="5" customWidth="1"/>
    <col min="19" max="19" width="10" style="5" customWidth="1"/>
    <col min="20" max="20" width="10.140625" style="5" customWidth="1"/>
    <col min="21" max="21" width="10.7109375" style="5" customWidth="1"/>
    <col min="22" max="22" width="1.7109375" style="5" customWidth="1"/>
    <col min="23" max="23" width="10" style="5" customWidth="1"/>
    <col min="24" max="24" width="10.140625" style="5" customWidth="1"/>
    <col min="25" max="25" width="10" style="5" customWidth="1"/>
    <col min="26" max="16384" width="10.85546875" style="5"/>
  </cols>
  <sheetData>
    <row r="1" spans="1:28" ht="15" customHeight="1" x14ac:dyDescent="0.2">
      <c r="A1" s="116" t="s">
        <v>85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39"/>
      <c r="AA1" s="39"/>
      <c r="AB1" s="40"/>
    </row>
    <row r="2" spans="1:28" ht="15" customHeight="1" x14ac:dyDescent="0.2">
      <c r="A2" s="116" t="s">
        <v>14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39"/>
      <c r="AA2" s="39"/>
      <c r="AB2" s="40"/>
    </row>
    <row r="3" spans="1:28" ht="15" customHeight="1" x14ac:dyDescent="0.2">
      <c r="A3" s="116">
        <v>2010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39"/>
      <c r="AA3" s="39"/>
      <c r="AB3" s="40"/>
    </row>
    <row r="4" spans="1:28" ht="15" customHeight="1" thickBot="1" x14ac:dyDescent="0.25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39"/>
      <c r="AA4" s="39"/>
      <c r="AB4" s="40"/>
    </row>
    <row r="5" spans="1:28" ht="15" customHeight="1" x14ac:dyDescent="0.2">
      <c r="A5" s="150" t="s">
        <v>27</v>
      </c>
      <c r="B5" s="152" t="s">
        <v>46</v>
      </c>
      <c r="C5" s="149" t="s">
        <v>84</v>
      </c>
      <c r="D5" s="149"/>
      <c r="E5" s="149"/>
      <c r="F5" s="74"/>
      <c r="G5" s="149" t="s">
        <v>43</v>
      </c>
      <c r="H5" s="149"/>
      <c r="I5" s="149"/>
      <c r="J5" s="74"/>
      <c r="K5" s="149" t="s">
        <v>47</v>
      </c>
      <c r="L5" s="149"/>
      <c r="M5" s="149"/>
      <c r="N5" s="74"/>
      <c r="O5" s="149" t="s">
        <v>48</v>
      </c>
      <c r="P5" s="149"/>
      <c r="Q5" s="149"/>
      <c r="R5" s="74"/>
      <c r="S5" s="149" t="s">
        <v>49</v>
      </c>
      <c r="T5" s="149"/>
      <c r="U5" s="149"/>
      <c r="V5" s="74"/>
      <c r="W5" s="149" t="s">
        <v>62</v>
      </c>
      <c r="X5" s="149"/>
      <c r="Y5" s="149"/>
      <c r="Z5" s="39"/>
      <c r="AA5" s="39"/>
      <c r="AB5" s="40"/>
    </row>
    <row r="6" spans="1:28" ht="15" customHeight="1" thickBot="1" x14ac:dyDescent="0.25">
      <c r="A6" s="151"/>
      <c r="B6" s="151"/>
      <c r="C6" s="41" t="s">
        <v>31</v>
      </c>
      <c r="D6" s="41" t="s">
        <v>63</v>
      </c>
      <c r="E6" s="41" t="s">
        <v>45</v>
      </c>
      <c r="F6" s="41"/>
      <c r="G6" s="41" t="s">
        <v>31</v>
      </c>
      <c r="H6" s="41" t="s">
        <v>63</v>
      </c>
      <c r="I6" s="41" t="s">
        <v>45</v>
      </c>
      <c r="J6" s="41"/>
      <c r="K6" s="41" t="s">
        <v>31</v>
      </c>
      <c r="L6" s="41" t="s">
        <v>44</v>
      </c>
      <c r="M6" s="41" t="s">
        <v>45</v>
      </c>
      <c r="N6" s="41"/>
      <c r="O6" s="41" t="s">
        <v>31</v>
      </c>
      <c r="P6" s="41" t="s">
        <v>44</v>
      </c>
      <c r="Q6" s="41" t="s">
        <v>45</v>
      </c>
      <c r="R6" s="41"/>
      <c r="S6" s="41" t="s">
        <v>31</v>
      </c>
      <c r="T6" s="41" t="s">
        <v>44</v>
      </c>
      <c r="U6" s="41" t="s">
        <v>45</v>
      </c>
      <c r="V6" s="41"/>
      <c r="W6" s="41" t="s">
        <v>31</v>
      </c>
      <c r="X6" s="41" t="s">
        <v>44</v>
      </c>
      <c r="Y6" s="41" t="s">
        <v>45</v>
      </c>
      <c r="Z6" s="39"/>
      <c r="AA6" s="39"/>
      <c r="AB6" s="40"/>
    </row>
    <row r="7" spans="1:28" ht="15" customHeight="1" x14ac:dyDescent="0.2">
      <c r="A7" s="42" t="s">
        <v>31</v>
      </c>
      <c r="B7" s="54">
        <f>SUM(B9:B21)</f>
        <v>1844280</v>
      </c>
      <c r="C7" s="54">
        <f t="shared" ref="C7:Y7" si="0">SUM(C9:C21)</f>
        <v>53675</v>
      </c>
      <c r="D7" s="54">
        <f t="shared" si="0"/>
        <v>26851</v>
      </c>
      <c r="E7" s="54">
        <f t="shared" si="0"/>
        <v>26824</v>
      </c>
      <c r="F7" s="54">
        <f t="shared" si="0"/>
        <v>0</v>
      </c>
      <c r="G7" s="54">
        <f t="shared" si="0"/>
        <v>348685</v>
      </c>
      <c r="H7" s="54">
        <f t="shared" si="0"/>
        <v>175126</v>
      </c>
      <c r="I7" s="54">
        <f t="shared" si="0"/>
        <v>173559</v>
      </c>
      <c r="J7" s="54">
        <f t="shared" si="0"/>
        <v>0</v>
      </c>
      <c r="K7" s="54">
        <f t="shared" si="0"/>
        <v>340420</v>
      </c>
      <c r="L7" s="54">
        <f t="shared" si="0"/>
        <v>167492</v>
      </c>
      <c r="M7" s="54">
        <f t="shared" si="0"/>
        <v>172928</v>
      </c>
      <c r="N7" s="54">
        <f t="shared" si="0"/>
        <v>0</v>
      </c>
      <c r="O7" s="54">
        <f t="shared" si="0"/>
        <v>288038</v>
      </c>
      <c r="P7" s="54">
        <f t="shared" si="0"/>
        <v>138910</v>
      </c>
      <c r="Q7" s="54">
        <f t="shared" si="0"/>
        <v>149128</v>
      </c>
      <c r="R7" s="54">
        <f t="shared" si="0"/>
        <v>0</v>
      </c>
      <c r="S7" s="54">
        <f t="shared" si="0"/>
        <v>461083</v>
      </c>
      <c r="T7" s="54">
        <f t="shared" si="0"/>
        <v>225132</v>
      </c>
      <c r="U7" s="54">
        <f t="shared" si="0"/>
        <v>235951</v>
      </c>
      <c r="V7" s="54">
        <f t="shared" si="0"/>
        <v>0</v>
      </c>
      <c r="W7" s="54">
        <f t="shared" si="0"/>
        <v>352379</v>
      </c>
      <c r="X7" s="54">
        <f t="shared" si="0"/>
        <v>173110</v>
      </c>
      <c r="Y7" s="55">
        <f t="shared" si="0"/>
        <v>179269</v>
      </c>
      <c r="Z7" s="43"/>
      <c r="AA7" s="43"/>
      <c r="AB7" s="44"/>
    </row>
    <row r="8" spans="1:28" ht="15" customHeight="1" x14ac:dyDescent="0.2">
      <c r="A8" s="42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5"/>
      <c r="Z8" s="43"/>
      <c r="AA8" s="43"/>
      <c r="AB8" s="44"/>
    </row>
    <row r="9" spans="1:28" s="18" customFormat="1" ht="15" customHeight="1" x14ac:dyDescent="0.25">
      <c r="A9" s="45" t="s">
        <v>40</v>
      </c>
      <c r="B9" s="46">
        <v>21445</v>
      </c>
      <c r="C9" s="46">
        <v>1367</v>
      </c>
      <c r="D9" s="47">
        <v>675</v>
      </c>
      <c r="E9" s="47">
        <v>692</v>
      </c>
      <c r="F9" s="47"/>
      <c r="G9" s="46">
        <v>6395</v>
      </c>
      <c r="H9" s="47">
        <v>3254</v>
      </c>
      <c r="I9" s="47">
        <v>3141</v>
      </c>
      <c r="J9" s="47"/>
      <c r="K9" s="46">
        <v>4677</v>
      </c>
      <c r="L9" s="47">
        <v>2333</v>
      </c>
      <c r="M9" s="47">
        <v>2344</v>
      </c>
      <c r="N9" s="47"/>
      <c r="O9" s="46">
        <v>3095</v>
      </c>
      <c r="P9" s="47">
        <v>1482</v>
      </c>
      <c r="Q9" s="47">
        <v>1613</v>
      </c>
      <c r="R9" s="47"/>
      <c r="S9" s="46">
        <v>4011</v>
      </c>
      <c r="T9" s="47">
        <v>2012</v>
      </c>
      <c r="U9" s="47">
        <v>1999</v>
      </c>
      <c r="V9" s="47"/>
      <c r="W9" s="46">
        <v>1900</v>
      </c>
      <c r="X9" s="47">
        <v>1029</v>
      </c>
      <c r="Y9" s="20">
        <v>871</v>
      </c>
      <c r="Z9" s="48"/>
      <c r="AA9" s="49"/>
      <c r="AB9" s="50"/>
    </row>
    <row r="10" spans="1:28" s="18" customFormat="1" ht="15" customHeight="1" x14ac:dyDescent="0.25">
      <c r="A10" s="45" t="s">
        <v>37</v>
      </c>
      <c r="B10" s="46">
        <v>2201</v>
      </c>
      <c r="C10" s="46">
        <v>65</v>
      </c>
      <c r="D10" s="47">
        <v>33</v>
      </c>
      <c r="E10" s="47">
        <v>32</v>
      </c>
      <c r="F10" s="47"/>
      <c r="G10" s="46">
        <v>478</v>
      </c>
      <c r="H10" s="47">
        <v>233</v>
      </c>
      <c r="I10" s="47">
        <v>245</v>
      </c>
      <c r="J10" s="47"/>
      <c r="K10" s="46">
        <v>467</v>
      </c>
      <c r="L10" s="47">
        <v>245</v>
      </c>
      <c r="M10" s="47">
        <v>222</v>
      </c>
      <c r="N10" s="47"/>
      <c r="O10" s="46">
        <v>311</v>
      </c>
      <c r="P10" s="47">
        <v>164</v>
      </c>
      <c r="Q10" s="47">
        <v>147</v>
      </c>
      <c r="R10" s="47"/>
      <c r="S10" s="46">
        <v>494</v>
      </c>
      <c r="T10" s="47">
        <v>223</v>
      </c>
      <c r="U10" s="47">
        <v>271</v>
      </c>
      <c r="V10" s="47"/>
      <c r="W10" s="46">
        <v>386</v>
      </c>
      <c r="X10" s="47">
        <v>229</v>
      </c>
      <c r="Y10" s="20">
        <v>157</v>
      </c>
      <c r="Z10" s="48"/>
      <c r="AA10" s="49"/>
      <c r="AB10" s="50"/>
    </row>
    <row r="11" spans="1:28" s="18" customFormat="1" ht="15" customHeight="1" x14ac:dyDescent="0.25">
      <c r="A11" s="45" t="s">
        <v>41</v>
      </c>
      <c r="B11" s="46">
        <v>47625</v>
      </c>
      <c r="C11" s="46">
        <v>2837</v>
      </c>
      <c r="D11" s="47">
        <v>1390</v>
      </c>
      <c r="E11" s="47">
        <v>1447</v>
      </c>
      <c r="F11" s="47"/>
      <c r="G11" s="46">
        <v>14232</v>
      </c>
      <c r="H11" s="47">
        <v>7165</v>
      </c>
      <c r="I11" s="47">
        <v>7067</v>
      </c>
      <c r="J11" s="47"/>
      <c r="K11" s="46">
        <v>11326</v>
      </c>
      <c r="L11" s="47">
        <v>5507</v>
      </c>
      <c r="M11" s="47">
        <v>5819</v>
      </c>
      <c r="N11" s="47"/>
      <c r="O11" s="46">
        <v>7115</v>
      </c>
      <c r="P11" s="47">
        <v>3452</v>
      </c>
      <c r="Q11" s="47">
        <v>3663</v>
      </c>
      <c r="R11" s="47"/>
      <c r="S11" s="46">
        <v>8238</v>
      </c>
      <c r="T11" s="47">
        <v>4050</v>
      </c>
      <c r="U11" s="47">
        <v>4188</v>
      </c>
      <c r="V11" s="47"/>
      <c r="W11" s="46">
        <v>3877</v>
      </c>
      <c r="X11" s="47">
        <v>1955</v>
      </c>
      <c r="Y11" s="20">
        <v>1922</v>
      </c>
      <c r="Z11" s="48"/>
      <c r="AA11" s="49"/>
      <c r="AB11" s="50"/>
    </row>
    <row r="12" spans="1:28" s="18" customFormat="1" ht="15" customHeight="1" x14ac:dyDescent="0.25">
      <c r="A12" s="45" t="s">
        <v>39</v>
      </c>
      <c r="B12" s="46">
        <v>39759</v>
      </c>
      <c r="C12" s="46">
        <v>143</v>
      </c>
      <c r="D12" s="47">
        <v>72</v>
      </c>
      <c r="E12" s="47">
        <v>71</v>
      </c>
      <c r="F12" s="47"/>
      <c r="G12" s="46">
        <v>1737</v>
      </c>
      <c r="H12" s="47">
        <v>882</v>
      </c>
      <c r="I12" s="47">
        <v>855</v>
      </c>
      <c r="J12" s="47"/>
      <c r="K12" s="46">
        <v>2922</v>
      </c>
      <c r="L12" s="47">
        <v>1627</v>
      </c>
      <c r="M12" s="47">
        <v>1295</v>
      </c>
      <c r="N12" s="47"/>
      <c r="O12" s="46">
        <v>4585</v>
      </c>
      <c r="P12" s="47">
        <v>2550</v>
      </c>
      <c r="Q12" s="47">
        <v>2035</v>
      </c>
      <c r="R12" s="47"/>
      <c r="S12" s="46">
        <v>13480</v>
      </c>
      <c r="T12" s="47">
        <v>7291</v>
      </c>
      <c r="U12" s="47">
        <v>6189</v>
      </c>
      <c r="V12" s="47"/>
      <c r="W12" s="46">
        <v>16892</v>
      </c>
      <c r="X12" s="47">
        <v>9400</v>
      </c>
      <c r="Y12" s="20">
        <v>7492</v>
      </c>
      <c r="Z12" s="48"/>
      <c r="AA12" s="49"/>
      <c r="AB12" s="50"/>
    </row>
    <row r="13" spans="1:28" s="18" customFormat="1" ht="15" customHeight="1" x14ac:dyDescent="0.25">
      <c r="A13" s="45" t="s">
        <v>42</v>
      </c>
      <c r="B13" s="46">
        <v>1586884</v>
      </c>
      <c r="C13" s="46">
        <v>41916</v>
      </c>
      <c r="D13" s="47">
        <v>21086</v>
      </c>
      <c r="E13" s="47">
        <v>20830</v>
      </c>
      <c r="F13" s="47"/>
      <c r="G13" s="46">
        <v>289540</v>
      </c>
      <c r="H13" s="47">
        <v>145291</v>
      </c>
      <c r="I13" s="47">
        <v>144249</v>
      </c>
      <c r="J13" s="47"/>
      <c r="K13" s="46">
        <v>290835</v>
      </c>
      <c r="L13" s="47">
        <v>143094</v>
      </c>
      <c r="M13" s="47">
        <v>147741</v>
      </c>
      <c r="N13" s="47"/>
      <c r="O13" s="46">
        <v>250529</v>
      </c>
      <c r="P13" s="47">
        <v>120204</v>
      </c>
      <c r="Q13" s="47">
        <v>130325</v>
      </c>
      <c r="R13" s="47"/>
      <c r="S13" s="46">
        <v>403366</v>
      </c>
      <c r="T13" s="47">
        <v>195486</v>
      </c>
      <c r="U13" s="47">
        <v>207880</v>
      </c>
      <c r="V13" s="47"/>
      <c r="W13" s="46">
        <v>310698</v>
      </c>
      <c r="X13" s="47">
        <v>150246</v>
      </c>
      <c r="Y13" s="20">
        <v>160452</v>
      </c>
      <c r="Z13" s="48"/>
      <c r="AA13" s="49"/>
      <c r="AB13" s="50"/>
    </row>
    <row r="14" spans="1:28" s="18" customFormat="1" ht="15" customHeight="1" x14ac:dyDescent="0.25">
      <c r="A14" s="45" t="s">
        <v>32</v>
      </c>
      <c r="B14" s="46">
        <v>161</v>
      </c>
      <c r="C14" s="46">
        <v>0</v>
      </c>
      <c r="D14" s="47">
        <v>0</v>
      </c>
      <c r="E14" s="47">
        <v>0</v>
      </c>
      <c r="F14" s="47"/>
      <c r="G14" s="46">
        <v>5</v>
      </c>
      <c r="H14" s="47">
        <v>1</v>
      </c>
      <c r="I14" s="47">
        <v>4</v>
      </c>
      <c r="J14" s="47"/>
      <c r="K14" s="46">
        <v>15</v>
      </c>
      <c r="L14" s="47">
        <v>8</v>
      </c>
      <c r="M14" s="47">
        <v>7</v>
      </c>
      <c r="N14" s="47"/>
      <c r="O14" s="46">
        <v>18</v>
      </c>
      <c r="P14" s="47">
        <v>12</v>
      </c>
      <c r="Q14" s="47">
        <v>6</v>
      </c>
      <c r="R14" s="47"/>
      <c r="S14" s="46">
        <v>48</v>
      </c>
      <c r="T14" s="47">
        <v>33</v>
      </c>
      <c r="U14" s="47">
        <v>15</v>
      </c>
      <c r="V14" s="47"/>
      <c r="W14" s="46">
        <v>75</v>
      </c>
      <c r="X14" s="47">
        <v>54</v>
      </c>
      <c r="Y14" s="20">
        <v>21</v>
      </c>
      <c r="Z14" s="48"/>
      <c r="AA14" s="49"/>
      <c r="AB14" s="50"/>
    </row>
    <row r="15" spans="1:28" s="18" customFormat="1" ht="15" customHeight="1" x14ac:dyDescent="0.25">
      <c r="A15" s="45" t="s">
        <v>33</v>
      </c>
      <c r="B15" s="46">
        <v>867</v>
      </c>
      <c r="C15" s="46">
        <v>16</v>
      </c>
      <c r="D15" s="47">
        <v>8</v>
      </c>
      <c r="E15" s="47">
        <v>8</v>
      </c>
      <c r="F15" s="47"/>
      <c r="G15" s="46">
        <v>136</v>
      </c>
      <c r="H15" s="47">
        <v>58</v>
      </c>
      <c r="I15" s="47">
        <v>78</v>
      </c>
      <c r="J15" s="47"/>
      <c r="K15" s="46">
        <v>168</v>
      </c>
      <c r="L15" s="47">
        <v>77</v>
      </c>
      <c r="M15" s="47">
        <v>91</v>
      </c>
      <c r="N15" s="47"/>
      <c r="O15" s="46">
        <v>143</v>
      </c>
      <c r="P15" s="47">
        <v>72</v>
      </c>
      <c r="Q15" s="47">
        <v>71</v>
      </c>
      <c r="R15" s="47"/>
      <c r="S15" s="46">
        <v>226</v>
      </c>
      <c r="T15" s="47">
        <v>123</v>
      </c>
      <c r="U15" s="47">
        <v>103</v>
      </c>
      <c r="V15" s="47"/>
      <c r="W15" s="46">
        <v>178</v>
      </c>
      <c r="X15" s="47">
        <v>106</v>
      </c>
      <c r="Y15" s="20">
        <v>72</v>
      </c>
      <c r="Z15" s="48"/>
      <c r="AA15" s="49"/>
      <c r="AB15" s="50"/>
    </row>
    <row r="16" spans="1:28" s="18" customFormat="1" ht="15" customHeight="1" x14ac:dyDescent="0.25">
      <c r="A16" s="45" t="s">
        <v>36</v>
      </c>
      <c r="B16" s="46">
        <v>89503</v>
      </c>
      <c r="C16" s="46">
        <v>4485</v>
      </c>
      <c r="D16" s="47">
        <v>2198</v>
      </c>
      <c r="E16" s="47">
        <v>2287</v>
      </c>
      <c r="F16" s="47"/>
      <c r="G16" s="46">
        <v>22003</v>
      </c>
      <c r="H16" s="47">
        <v>10988</v>
      </c>
      <c r="I16" s="47">
        <v>11015</v>
      </c>
      <c r="J16" s="47"/>
      <c r="K16" s="46">
        <v>18577</v>
      </c>
      <c r="L16" s="47">
        <v>8904</v>
      </c>
      <c r="M16" s="47">
        <v>9673</v>
      </c>
      <c r="N16" s="47"/>
      <c r="O16" s="46">
        <v>13530</v>
      </c>
      <c r="P16" s="47">
        <v>6598</v>
      </c>
      <c r="Q16" s="47">
        <v>6932</v>
      </c>
      <c r="R16" s="47"/>
      <c r="S16" s="46">
        <v>19179</v>
      </c>
      <c r="T16" s="47">
        <v>9722</v>
      </c>
      <c r="U16" s="47">
        <v>9457</v>
      </c>
      <c r="V16" s="47"/>
      <c r="W16" s="46">
        <v>11729</v>
      </c>
      <c r="X16" s="47">
        <v>6472</v>
      </c>
      <c r="Y16" s="20">
        <v>5257</v>
      </c>
      <c r="Z16" s="48"/>
      <c r="AA16" s="49"/>
      <c r="AB16" s="50"/>
    </row>
    <row r="17" spans="1:28" s="18" customFormat="1" ht="15" customHeight="1" x14ac:dyDescent="0.25">
      <c r="A17" s="45" t="s">
        <v>34</v>
      </c>
      <c r="B17" s="46">
        <v>8424</v>
      </c>
      <c r="C17" s="46">
        <v>493</v>
      </c>
      <c r="D17" s="47">
        <v>231</v>
      </c>
      <c r="E17" s="47">
        <v>262</v>
      </c>
      <c r="F17" s="47"/>
      <c r="G17" s="46">
        <v>2501</v>
      </c>
      <c r="H17" s="47">
        <v>1308</v>
      </c>
      <c r="I17" s="47">
        <v>1193</v>
      </c>
      <c r="J17" s="47"/>
      <c r="K17" s="46">
        <v>1898</v>
      </c>
      <c r="L17" s="47">
        <v>949</v>
      </c>
      <c r="M17" s="47">
        <v>949</v>
      </c>
      <c r="N17" s="47"/>
      <c r="O17" s="46">
        <v>1279</v>
      </c>
      <c r="P17" s="47">
        <v>619</v>
      </c>
      <c r="Q17" s="47">
        <v>660</v>
      </c>
      <c r="R17" s="47"/>
      <c r="S17" s="46">
        <v>1440</v>
      </c>
      <c r="T17" s="47">
        <v>650</v>
      </c>
      <c r="U17" s="47">
        <v>790</v>
      </c>
      <c r="V17" s="47"/>
      <c r="W17" s="46">
        <v>813</v>
      </c>
      <c r="X17" s="47">
        <v>378</v>
      </c>
      <c r="Y17" s="20">
        <v>435</v>
      </c>
      <c r="Z17" s="48"/>
      <c r="AA17" s="49"/>
      <c r="AB17" s="50"/>
    </row>
    <row r="18" spans="1:28" s="18" customFormat="1" ht="15" customHeight="1" x14ac:dyDescent="0.25">
      <c r="A18" s="45" t="s">
        <v>35</v>
      </c>
      <c r="B18" s="46">
        <v>29481</v>
      </c>
      <c r="C18" s="46">
        <v>1766</v>
      </c>
      <c r="D18" s="47">
        <v>874</v>
      </c>
      <c r="E18" s="47">
        <v>892</v>
      </c>
      <c r="F18" s="47"/>
      <c r="G18" s="46">
        <v>8716</v>
      </c>
      <c r="H18" s="47">
        <v>4495</v>
      </c>
      <c r="I18" s="47">
        <v>4221</v>
      </c>
      <c r="J18" s="47"/>
      <c r="K18" s="46">
        <v>6662</v>
      </c>
      <c r="L18" s="47">
        <v>3255</v>
      </c>
      <c r="M18" s="47">
        <v>3407</v>
      </c>
      <c r="N18" s="47"/>
      <c r="O18" s="46">
        <v>4460</v>
      </c>
      <c r="P18" s="47">
        <v>2150</v>
      </c>
      <c r="Q18" s="47">
        <v>2310</v>
      </c>
      <c r="R18" s="47"/>
      <c r="S18" s="46">
        <v>5420</v>
      </c>
      <c r="T18" s="47">
        <v>2649</v>
      </c>
      <c r="U18" s="47">
        <v>2771</v>
      </c>
      <c r="V18" s="47"/>
      <c r="W18" s="46">
        <v>2457</v>
      </c>
      <c r="X18" s="47">
        <v>1210</v>
      </c>
      <c r="Y18" s="20">
        <v>1247</v>
      </c>
      <c r="Z18" s="48"/>
      <c r="AA18" s="49"/>
      <c r="AB18" s="50"/>
    </row>
    <row r="19" spans="1:28" s="18" customFormat="1" ht="15" customHeight="1" x14ac:dyDescent="0.25">
      <c r="A19" s="45" t="s">
        <v>38</v>
      </c>
      <c r="B19" s="46">
        <v>17592</v>
      </c>
      <c r="C19" s="46">
        <v>476</v>
      </c>
      <c r="D19" s="47">
        <v>229</v>
      </c>
      <c r="E19" s="47">
        <v>247</v>
      </c>
      <c r="F19" s="47"/>
      <c r="G19" s="46">
        <v>2932</v>
      </c>
      <c r="H19" s="47">
        <v>1447</v>
      </c>
      <c r="I19" s="47">
        <v>1485</v>
      </c>
      <c r="J19" s="47"/>
      <c r="K19" s="46">
        <v>2841</v>
      </c>
      <c r="L19" s="47">
        <v>1474</v>
      </c>
      <c r="M19" s="47">
        <v>1367</v>
      </c>
      <c r="N19" s="47"/>
      <c r="O19" s="46">
        <v>2911</v>
      </c>
      <c r="P19" s="47">
        <v>1569</v>
      </c>
      <c r="Q19" s="47">
        <v>1342</v>
      </c>
      <c r="R19" s="47"/>
      <c r="S19" s="46">
        <v>5096</v>
      </c>
      <c r="T19" s="47">
        <v>2837</v>
      </c>
      <c r="U19" s="47">
        <v>2259</v>
      </c>
      <c r="V19" s="47"/>
      <c r="W19" s="46">
        <v>3336</v>
      </c>
      <c r="X19" s="47">
        <v>2013</v>
      </c>
      <c r="Y19" s="20">
        <v>1323</v>
      </c>
      <c r="Z19" s="48"/>
      <c r="AA19" s="49"/>
      <c r="AB19" s="50"/>
    </row>
    <row r="20" spans="1:28" s="18" customFormat="1" ht="15" customHeight="1" x14ac:dyDescent="0.25">
      <c r="A20" s="45"/>
      <c r="B20" s="46"/>
      <c r="C20" s="46"/>
      <c r="D20" s="47"/>
      <c r="E20" s="47"/>
      <c r="F20" s="47"/>
      <c r="G20" s="46"/>
      <c r="H20" s="47"/>
      <c r="I20" s="47"/>
      <c r="J20" s="47"/>
      <c r="K20" s="46"/>
      <c r="L20" s="47"/>
      <c r="M20" s="47"/>
      <c r="N20" s="47"/>
      <c r="O20" s="46"/>
      <c r="P20" s="47"/>
      <c r="Q20" s="47"/>
      <c r="R20" s="47"/>
      <c r="S20" s="46"/>
      <c r="T20" s="47"/>
      <c r="U20" s="47"/>
      <c r="V20" s="47"/>
      <c r="W20" s="46"/>
      <c r="X20" s="47"/>
      <c r="Y20" s="20"/>
      <c r="Z20" s="48"/>
      <c r="AA20" s="49"/>
      <c r="AB20" s="50"/>
    </row>
    <row r="21" spans="1:28" s="18" customFormat="1" ht="26.25" thickBot="1" x14ac:dyDescent="0.3">
      <c r="A21" s="121" t="s">
        <v>82</v>
      </c>
      <c r="B21" s="51">
        <v>338</v>
      </c>
      <c r="C21" s="51">
        <v>111</v>
      </c>
      <c r="D21" s="31">
        <v>55</v>
      </c>
      <c r="E21" s="31">
        <v>56</v>
      </c>
      <c r="F21" s="31"/>
      <c r="G21" s="51">
        <v>10</v>
      </c>
      <c r="H21" s="31">
        <v>4</v>
      </c>
      <c r="I21" s="31">
        <v>6</v>
      </c>
      <c r="J21" s="31"/>
      <c r="K21" s="51">
        <v>32</v>
      </c>
      <c r="L21" s="31">
        <v>19</v>
      </c>
      <c r="M21" s="31">
        <v>13</v>
      </c>
      <c r="N21" s="31"/>
      <c r="O21" s="51">
        <v>62</v>
      </c>
      <c r="P21" s="31">
        <v>38</v>
      </c>
      <c r="Q21" s="31">
        <v>24</v>
      </c>
      <c r="R21" s="31"/>
      <c r="S21" s="51">
        <v>85</v>
      </c>
      <c r="T21" s="31">
        <v>56</v>
      </c>
      <c r="U21" s="31">
        <v>29</v>
      </c>
      <c r="V21" s="31"/>
      <c r="W21" s="51">
        <v>38</v>
      </c>
      <c r="X21" s="31">
        <v>18</v>
      </c>
      <c r="Y21" s="52">
        <v>20</v>
      </c>
      <c r="Z21" s="48"/>
      <c r="AA21" s="49"/>
      <c r="AB21" s="50"/>
    </row>
    <row r="22" spans="1:28" ht="14.25" customHeight="1" x14ac:dyDescent="0.2">
      <c r="A22" s="141" t="s">
        <v>100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7"/>
      <c r="Y22" s="17"/>
      <c r="Z22" s="4"/>
      <c r="AA22" s="4"/>
    </row>
    <row r="23" spans="1:28" ht="14.25" customHeight="1" x14ac:dyDescent="0.2">
      <c r="X23" s="36"/>
      <c r="Y23" s="36"/>
      <c r="Z23" s="36"/>
      <c r="AA23" s="36"/>
      <c r="AB23" s="53"/>
    </row>
    <row r="24" spans="1:28" ht="14.25" customHeight="1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53"/>
    </row>
    <row r="25" spans="1:28" ht="14.2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8" ht="14.2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8" ht="14.2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8" ht="14.2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8" ht="14.2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8" ht="14.2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8" ht="14.2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8" ht="14.2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4.2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4.2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4.2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4.2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4.2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4.2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4.2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4.2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4.2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4.2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4.2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4.2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4.2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4.2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4.2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4.2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4.2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4.2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4.2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4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4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4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4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</sheetData>
  <mergeCells count="8">
    <mergeCell ref="W5:Y5"/>
    <mergeCell ref="A5:A6"/>
    <mergeCell ref="B5:B6"/>
    <mergeCell ref="G5:I5"/>
    <mergeCell ref="K5:M5"/>
    <mergeCell ref="O5:Q5"/>
    <mergeCell ref="S5:U5"/>
    <mergeCell ref="C5:E5"/>
  </mergeCells>
  <phoneticPr fontId="14" type="noConversion"/>
  <pageMargins left="0.70866141732283472" right="0.70866141732283472" top="0.74803149606299213" bottom="0.74803149606299213" header="0.31496062992125984" footer="0.31496062992125984"/>
  <pageSetup scale="90" orientation="landscape"/>
  <headerFooter alignWithMargins="0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4" sqref="A4"/>
    </sheetView>
  </sheetViews>
  <sheetFormatPr baseColWidth="10" defaultColWidth="10.85546875" defaultRowHeight="12.75" x14ac:dyDescent="0.2"/>
  <cols>
    <col min="1" max="1" width="29.28515625" style="4" customWidth="1"/>
    <col min="2" max="2" width="11.7109375" style="4" bestFit="1" customWidth="1"/>
    <col min="3" max="3" width="12.85546875" style="4" customWidth="1"/>
    <col min="4" max="4" width="10.85546875" style="4"/>
    <col min="5" max="5" width="2.140625" style="4" customWidth="1"/>
    <col min="6" max="6" width="11.42578125" style="4" customWidth="1"/>
    <col min="7" max="8" width="10.85546875" style="4"/>
    <col min="9" max="16384" width="10.85546875" style="5"/>
  </cols>
  <sheetData>
    <row r="1" spans="1:7" ht="15" customHeight="1" x14ac:dyDescent="0.2">
      <c r="A1" s="62" t="s">
        <v>86</v>
      </c>
      <c r="B1" s="17"/>
      <c r="C1" s="17"/>
      <c r="D1" s="17"/>
      <c r="E1" s="17"/>
      <c r="F1" s="17"/>
      <c r="G1" s="17"/>
    </row>
    <row r="2" spans="1:7" ht="15" customHeight="1" x14ac:dyDescent="0.2">
      <c r="A2" s="62" t="s">
        <v>10</v>
      </c>
      <c r="B2" s="60"/>
      <c r="C2" s="60"/>
      <c r="D2" s="60"/>
      <c r="E2" s="60"/>
      <c r="F2" s="60"/>
      <c r="G2" s="60"/>
    </row>
    <row r="3" spans="1:7" ht="15" customHeight="1" x14ac:dyDescent="0.2">
      <c r="A3" s="117">
        <v>2010</v>
      </c>
      <c r="B3" s="60"/>
      <c r="C3" s="60"/>
      <c r="D3" s="60"/>
      <c r="E3" s="60"/>
      <c r="F3" s="60"/>
      <c r="G3" s="60"/>
    </row>
    <row r="4" spans="1:7" ht="15" customHeight="1" thickBot="1" x14ac:dyDescent="0.25">
      <c r="A4" s="17"/>
      <c r="B4" s="60"/>
      <c r="C4" s="60"/>
      <c r="D4" s="60"/>
      <c r="E4" s="60"/>
      <c r="F4" s="60"/>
      <c r="G4" s="60"/>
    </row>
    <row r="5" spans="1:7" ht="15" customHeight="1" x14ac:dyDescent="0.2">
      <c r="A5" s="153" t="s">
        <v>27</v>
      </c>
      <c r="B5" s="155" t="s">
        <v>16</v>
      </c>
      <c r="C5" s="158" t="s">
        <v>0</v>
      </c>
      <c r="D5" s="158"/>
      <c r="E5" s="158"/>
      <c r="F5" s="158"/>
      <c r="G5" s="158"/>
    </row>
    <row r="6" spans="1:7" ht="24.75" customHeight="1" x14ac:dyDescent="0.2">
      <c r="A6" s="154"/>
      <c r="B6" s="156"/>
      <c r="C6" s="159" t="s">
        <v>2</v>
      </c>
      <c r="D6" s="159"/>
      <c r="E6" s="23"/>
      <c r="F6" s="160" t="s">
        <v>1</v>
      </c>
      <c r="G6" s="160"/>
    </row>
    <row r="7" spans="1:7" ht="15" customHeight="1" thickBot="1" x14ac:dyDescent="0.25">
      <c r="A7" s="146"/>
      <c r="B7" s="157"/>
      <c r="C7" s="61" t="s">
        <v>31</v>
      </c>
      <c r="D7" s="34" t="s">
        <v>50</v>
      </c>
      <c r="E7" s="34"/>
      <c r="F7" s="61" t="s">
        <v>31</v>
      </c>
      <c r="G7" s="34" t="s">
        <v>50</v>
      </c>
    </row>
    <row r="8" spans="1:7" ht="15" customHeight="1" x14ac:dyDescent="0.2">
      <c r="A8" s="62" t="s">
        <v>31</v>
      </c>
      <c r="B8" s="63">
        <f>SUM(B10:B22)</f>
        <v>1799818</v>
      </c>
      <c r="C8" s="15">
        <f>SUM(C10:C22)</f>
        <v>208543</v>
      </c>
      <c r="D8" s="13">
        <f>C8/B8*100</f>
        <v>11.586893785927243</v>
      </c>
      <c r="E8" s="64"/>
      <c r="F8" s="63">
        <f>SUM(F10:F22)</f>
        <v>1591275</v>
      </c>
      <c r="G8" s="13">
        <f>F8/B8*100</f>
        <v>88.413106214072755</v>
      </c>
    </row>
    <row r="9" spans="1:7" ht="7.5" customHeight="1" x14ac:dyDescent="0.2">
      <c r="A9" s="62"/>
      <c r="B9" s="63"/>
      <c r="C9" s="15"/>
      <c r="D9" s="13"/>
      <c r="E9" s="64"/>
      <c r="F9" s="63"/>
      <c r="G9" s="13"/>
    </row>
    <row r="10" spans="1:7" ht="15" customHeight="1" x14ac:dyDescent="0.2">
      <c r="A10" s="19" t="s">
        <v>40</v>
      </c>
      <c r="B10" s="48">
        <v>21124</v>
      </c>
      <c r="C10" s="20">
        <v>6429</v>
      </c>
      <c r="D10" s="22">
        <f t="shared" ref="D10:D22" si="0">C10/B10*100</f>
        <v>30.434576784699868</v>
      </c>
      <c r="E10" s="65"/>
      <c r="F10" s="48">
        <v>14695</v>
      </c>
      <c r="G10" s="22">
        <f t="shared" ref="G10:G22" si="1">F10/B10*100</f>
        <v>69.565423215300143</v>
      </c>
    </row>
    <row r="11" spans="1:7" ht="15" customHeight="1" x14ac:dyDescent="0.2">
      <c r="A11" s="19" t="s">
        <v>37</v>
      </c>
      <c r="B11" s="48">
        <v>2169</v>
      </c>
      <c r="C11" s="20">
        <v>63</v>
      </c>
      <c r="D11" s="22">
        <f t="shared" si="0"/>
        <v>2.904564315352697</v>
      </c>
      <c r="E11" s="65"/>
      <c r="F11" s="48">
        <v>2106</v>
      </c>
      <c r="G11" s="22">
        <f t="shared" si="1"/>
        <v>97.095435684647299</v>
      </c>
    </row>
    <row r="12" spans="1:7" ht="15" customHeight="1" x14ac:dyDescent="0.2">
      <c r="A12" s="19" t="s">
        <v>41</v>
      </c>
      <c r="B12" s="48">
        <v>46845</v>
      </c>
      <c r="C12" s="20">
        <v>7748</v>
      </c>
      <c r="D12" s="22">
        <f t="shared" si="0"/>
        <v>16.539652043974812</v>
      </c>
      <c r="E12" s="65"/>
      <c r="F12" s="48">
        <v>39097</v>
      </c>
      <c r="G12" s="22">
        <f t="shared" si="1"/>
        <v>83.460347956025188</v>
      </c>
    </row>
    <row r="13" spans="1:7" ht="15" customHeight="1" x14ac:dyDescent="0.2">
      <c r="A13" s="19" t="s">
        <v>39</v>
      </c>
      <c r="B13" s="48">
        <v>38628</v>
      </c>
      <c r="C13" s="20">
        <v>111</v>
      </c>
      <c r="D13" s="22">
        <f t="shared" si="0"/>
        <v>0.28735632183908044</v>
      </c>
      <c r="E13" s="65"/>
      <c r="F13" s="48">
        <v>38517</v>
      </c>
      <c r="G13" s="22">
        <f t="shared" si="1"/>
        <v>99.712643678160916</v>
      </c>
    </row>
    <row r="14" spans="1:7" ht="15" customHeight="1" x14ac:dyDescent="0.2">
      <c r="A14" s="19" t="s">
        <v>42</v>
      </c>
      <c r="B14" s="48">
        <v>1548488</v>
      </c>
      <c r="C14" s="20">
        <v>174339</v>
      </c>
      <c r="D14" s="22">
        <f t="shared" si="0"/>
        <v>11.258660060652714</v>
      </c>
      <c r="E14" s="65"/>
      <c r="F14" s="48">
        <v>1374149</v>
      </c>
      <c r="G14" s="22">
        <f t="shared" si="1"/>
        <v>88.741339939347284</v>
      </c>
    </row>
    <row r="15" spans="1:7" ht="15" customHeight="1" x14ac:dyDescent="0.2">
      <c r="A15" s="19" t="s">
        <v>32</v>
      </c>
      <c r="B15" s="56">
        <v>148</v>
      </c>
      <c r="C15" s="20">
        <v>0</v>
      </c>
      <c r="D15" s="22">
        <f t="shared" si="0"/>
        <v>0</v>
      </c>
      <c r="E15" s="25"/>
      <c r="F15" s="48">
        <v>148</v>
      </c>
      <c r="G15" s="22">
        <f t="shared" si="1"/>
        <v>100</v>
      </c>
    </row>
    <row r="16" spans="1:7" ht="15" customHeight="1" x14ac:dyDescent="0.2">
      <c r="A16" s="19" t="s">
        <v>33</v>
      </c>
      <c r="B16" s="56">
        <v>801</v>
      </c>
      <c r="C16" s="20">
        <v>2</v>
      </c>
      <c r="D16" s="22">
        <f t="shared" si="0"/>
        <v>0.24968789013732834</v>
      </c>
      <c r="E16" s="25"/>
      <c r="F16" s="48">
        <v>799</v>
      </c>
      <c r="G16" s="22">
        <f t="shared" si="1"/>
        <v>99.750312109862676</v>
      </c>
    </row>
    <row r="17" spans="1:8" ht="15" customHeight="1" x14ac:dyDescent="0.2">
      <c r="A17" s="19" t="s">
        <v>36</v>
      </c>
      <c r="B17" s="66">
        <v>87459</v>
      </c>
      <c r="C17" s="20">
        <v>12457</v>
      </c>
      <c r="D17" s="22">
        <f t="shared" si="0"/>
        <v>14.243245406419009</v>
      </c>
      <c r="E17" s="67"/>
      <c r="F17" s="66">
        <v>75002</v>
      </c>
      <c r="G17" s="22">
        <f t="shared" si="1"/>
        <v>85.756754593580993</v>
      </c>
    </row>
    <row r="18" spans="1:8" ht="15" customHeight="1" x14ac:dyDescent="0.2">
      <c r="A18" s="19" t="s">
        <v>34</v>
      </c>
      <c r="B18" s="56">
        <v>8130</v>
      </c>
      <c r="C18" s="20">
        <v>545</v>
      </c>
      <c r="D18" s="22">
        <f t="shared" si="0"/>
        <v>6.7035670356703561</v>
      </c>
      <c r="E18" s="25"/>
      <c r="F18" s="48">
        <v>7585</v>
      </c>
      <c r="G18" s="22">
        <f t="shared" si="1"/>
        <v>93.29643296432964</v>
      </c>
    </row>
    <row r="19" spans="1:8" ht="15" customHeight="1" x14ac:dyDescent="0.2">
      <c r="A19" s="19" t="s">
        <v>35</v>
      </c>
      <c r="B19" s="56">
        <v>28567</v>
      </c>
      <c r="C19" s="20">
        <v>5835</v>
      </c>
      <c r="D19" s="22">
        <f t="shared" si="0"/>
        <v>20.425665978226625</v>
      </c>
      <c r="E19" s="25"/>
      <c r="F19" s="48">
        <v>22732</v>
      </c>
      <c r="G19" s="22">
        <f t="shared" si="1"/>
        <v>79.574334021773367</v>
      </c>
    </row>
    <row r="20" spans="1:8" ht="15" customHeight="1" x14ac:dyDescent="0.2">
      <c r="A20" s="19" t="s">
        <v>38</v>
      </c>
      <c r="B20" s="48">
        <v>17138</v>
      </c>
      <c r="C20" s="20">
        <v>989</v>
      </c>
      <c r="D20" s="22">
        <f t="shared" si="0"/>
        <v>5.7708017271560275</v>
      </c>
      <c r="E20" s="65"/>
      <c r="F20" s="48">
        <v>16149</v>
      </c>
      <c r="G20" s="22">
        <f t="shared" si="1"/>
        <v>94.229198272843973</v>
      </c>
    </row>
    <row r="21" spans="1:8" ht="7.5" customHeight="1" x14ac:dyDescent="0.2">
      <c r="A21" s="19"/>
      <c r="B21" s="48"/>
      <c r="C21" s="20"/>
      <c r="D21" s="22"/>
      <c r="E21" s="65"/>
      <c r="F21" s="48"/>
      <c r="G21" s="22"/>
    </row>
    <row r="22" spans="1:8" s="18" customFormat="1" ht="26.25" thickBot="1" x14ac:dyDescent="0.3">
      <c r="A22" s="57" t="s">
        <v>82</v>
      </c>
      <c r="B22" s="58">
        <v>321</v>
      </c>
      <c r="C22" s="20">
        <v>25</v>
      </c>
      <c r="D22" s="22">
        <f t="shared" si="0"/>
        <v>7.7881619937694699</v>
      </c>
      <c r="E22" s="34"/>
      <c r="F22" s="58">
        <v>296</v>
      </c>
      <c r="G22" s="59">
        <f t="shared" si="1"/>
        <v>92.211838006230522</v>
      </c>
      <c r="H22" s="17"/>
    </row>
    <row r="23" spans="1:8" x14ac:dyDescent="0.2">
      <c r="A23" s="141" t="s">
        <v>100</v>
      </c>
      <c r="B23" s="143"/>
      <c r="C23" s="143"/>
      <c r="D23" s="143"/>
      <c r="E23" s="143"/>
      <c r="F23" s="143"/>
      <c r="G23" s="143"/>
    </row>
    <row r="24" spans="1:8" ht="14.25" customHeight="1" x14ac:dyDescent="0.2">
      <c r="A24" s="68" t="s">
        <v>87</v>
      </c>
    </row>
  </sheetData>
  <mergeCells count="5">
    <mergeCell ref="A5:A7"/>
    <mergeCell ref="B5:B7"/>
    <mergeCell ref="C5:G5"/>
    <mergeCell ref="C6:D6"/>
    <mergeCell ref="F6:G6"/>
  </mergeCells>
  <phoneticPr fontId="14" type="noConversion"/>
  <pageMargins left="0.76" right="0" top="0.69" bottom="0" header="0" footer="0"/>
  <pageSetup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4" sqref="A4"/>
    </sheetView>
  </sheetViews>
  <sheetFormatPr baseColWidth="10" defaultColWidth="10.85546875" defaultRowHeight="12.75" x14ac:dyDescent="0.2"/>
  <cols>
    <col min="1" max="1" width="31.140625" style="4" customWidth="1"/>
    <col min="2" max="2" width="13.7109375" style="4" customWidth="1"/>
    <col min="3" max="3" width="14.7109375" style="4" customWidth="1"/>
    <col min="4" max="4" width="9.7109375" style="4" customWidth="1"/>
    <col min="5" max="5" width="1.7109375" style="4" customWidth="1"/>
    <col min="6" max="6" width="14.7109375" style="4" customWidth="1"/>
    <col min="7" max="7" width="8.7109375" style="4" customWidth="1"/>
    <col min="8" max="9" width="10.85546875" style="4"/>
    <col min="10" max="16384" width="10.85546875" style="5"/>
  </cols>
  <sheetData>
    <row r="1" spans="1:7" ht="15" customHeight="1" x14ac:dyDescent="0.2">
      <c r="A1" s="62" t="s">
        <v>4</v>
      </c>
      <c r="B1" s="17"/>
      <c r="C1" s="17"/>
      <c r="D1" s="17"/>
      <c r="E1" s="17"/>
      <c r="F1" s="17"/>
      <c r="G1" s="17"/>
    </row>
    <row r="2" spans="1:7" ht="15" customHeight="1" x14ac:dyDescent="0.2">
      <c r="A2" s="62" t="s">
        <v>11</v>
      </c>
      <c r="B2" s="17"/>
      <c r="C2" s="17"/>
      <c r="D2" s="17"/>
      <c r="E2" s="17"/>
      <c r="F2" s="17"/>
      <c r="G2" s="17"/>
    </row>
    <row r="3" spans="1:7" ht="15" customHeight="1" x14ac:dyDescent="0.2">
      <c r="A3" s="117">
        <v>2010</v>
      </c>
      <c r="B3" s="17"/>
      <c r="C3" s="17"/>
      <c r="D3" s="17"/>
      <c r="E3" s="17"/>
      <c r="F3" s="17"/>
      <c r="G3" s="17"/>
    </row>
    <row r="4" spans="1:7" ht="15" customHeight="1" thickBot="1" x14ac:dyDescent="0.25">
      <c r="A4" s="106"/>
      <c r="B4" s="106"/>
      <c r="C4" s="106"/>
      <c r="D4" s="106"/>
      <c r="E4" s="106"/>
      <c r="F4" s="106"/>
      <c r="G4" s="106"/>
    </row>
    <row r="5" spans="1:7" ht="15" customHeight="1" x14ac:dyDescent="0.2">
      <c r="A5" s="153" t="s">
        <v>27</v>
      </c>
      <c r="B5" s="155" t="s">
        <v>51</v>
      </c>
      <c r="C5" s="158" t="s">
        <v>54</v>
      </c>
      <c r="D5" s="158"/>
      <c r="E5" s="158"/>
      <c r="F5" s="158"/>
      <c r="G5" s="158"/>
    </row>
    <row r="6" spans="1:7" ht="15" customHeight="1" x14ac:dyDescent="0.2">
      <c r="A6" s="154"/>
      <c r="B6" s="156"/>
      <c r="C6" s="159" t="s">
        <v>52</v>
      </c>
      <c r="D6" s="159"/>
      <c r="E6" s="23"/>
      <c r="F6" s="160" t="s">
        <v>53</v>
      </c>
      <c r="G6" s="160"/>
    </row>
    <row r="7" spans="1:7" ht="15" customHeight="1" thickBot="1" x14ac:dyDescent="0.25">
      <c r="A7" s="146"/>
      <c r="B7" s="157"/>
      <c r="C7" s="61" t="s">
        <v>31</v>
      </c>
      <c r="D7" s="34" t="s">
        <v>50</v>
      </c>
      <c r="E7" s="34"/>
      <c r="F7" s="61" t="s">
        <v>31</v>
      </c>
      <c r="G7" s="34" t="s">
        <v>50</v>
      </c>
    </row>
    <row r="8" spans="1:7" ht="15" customHeight="1" x14ac:dyDescent="0.2">
      <c r="A8" s="107" t="s">
        <v>31</v>
      </c>
      <c r="B8" s="108">
        <f>SUM(B10:B22)</f>
        <v>318536</v>
      </c>
      <c r="C8" s="15">
        <f>SUM(C10:C22)</f>
        <v>285180</v>
      </c>
      <c r="D8" s="13">
        <f>C8/B8*100</f>
        <v>89.528342165406741</v>
      </c>
      <c r="E8" s="109"/>
      <c r="F8" s="15">
        <f>SUM(F10:F22)</f>
        <v>33356</v>
      </c>
      <c r="G8" s="13">
        <f>F8/B8*100</f>
        <v>10.471657834593264</v>
      </c>
    </row>
    <row r="9" spans="1:7" ht="15" customHeight="1" x14ac:dyDescent="0.2">
      <c r="A9" s="107"/>
      <c r="B9" s="108"/>
      <c r="C9" s="15"/>
      <c r="D9" s="13"/>
      <c r="E9" s="109"/>
      <c r="F9" s="15"/>
      <c r="G9" s="13"/>
    </row>
    <row r="10" spans="1:7" ht="15" customHeight="1" x14ac:dyDescent="0.2">
      <c r="A10" s="19" t="s">
        <v>40</v>
      </c>
      <c r="B10" s="110">
        <f>C10+F10</f>
        <v>5732</v>
      </c>
      <c r="C10" s="20">
        <v>4694</v>
      </c>
      <c r="D10" s="22">
        <f t="shared" ref="D10:D22" si="0">C10/B10*100</f>
        <v>81.891137473831122</v>
      </c>
      <c r="E10" s="111"/>
      <c r="F10" s="20">
        <v>1038</v>
      </c>
      <c r="G10" s="22">
        <f t="shared" ref="G10:G22" si="1">F10/B10*100</f>
        <v>18.108862526168874</v>
      </c>
    </row>
    <row r="11" spans="1:7" ht="15" customHeight="1" x14ac:dyDescent="0.2">
      <c r="A11" s="19" t="s">
        <v>37</v>
      </c>
      <c r="B11" s="110">
        <f t="shared" ref="B11:B22" si="2">C11+F11</f>
        <v>436</v>
      </c>
      <c r="C11" s="20">
        <v>354</v>
      </c>
      <c r="D11" s="22">
        <f t="shared" si="0"/>
        <v>81.192660550458712</v>
      </c>
      <c r="E11" s="111"/>
      <c r="F11" s="20">
        <v>82</v>
      </c>
      <c r="G11" s="25">
        <f t="shared" si="1"/>
        <v>18.807339449541285</v>
      </c>
    </row>
    <row r="12" spans="1:7" ht="15" customHeight="1" x14ac:dyDescent="0.2">
      <c r="A12" s="19" t="s">
        <v>41</v>
      </c>
      <c r="B12" s="110">
        <f t="shared" si="2"/>
        <v>12812</v>
      </c>
      <c r="C12" s="20">
        <v>10788</v>
      </c>
      <c r="D12" s="22">
        <f t="shared" si="0"/>
        <v>84.202310334061821</v>
      </c>
      <c r="E12" s="111"/>
      <c r="F12" s="20">
        <v>2024</v>
      </c>
      <c r="G12" s="22">
        <f t="shared" si="1"/>
        <v>15.797689665938183</v>
      </c>
    </row>
    <row r="13" spans="1:7" ht="15" customHeight="1" x14ac:dyDescent="0.2">
      <c r="A13" s="19" t="s">
        <v>39</v>
      </c>
      <c r="B13" s="110">
        <f t="shared" si="2"/>
        <v>1633</v>
      </c>
      <c r="C13" s="20">
        <v>1570</v>
      </c>
      <c r="D13" s="22">
        <f t="shared" si="0"/>
        <v>96.142069810165339</v>
      </c>
      <c r="E13" s="111"/>
      <c r="F13" s="20">
        <v>63</v>
      </c>
      <c r="G13" s="25">
        <f t="shared" si="1"/>
        <v>3.8579301898346601</v>
      </c>
    </row>
    <row r="14" spans="1:7" ht="15" customHeight="1" x14ac:dyDescent="0.2">
      <c r="A14" s="19" t="s">
        <v>42</v>
      </c>
      <c r="B14" s="110">
        <f t="shared" si="2"/>
        <v>265526</v>
      </c>
      <c r="C14" s="20">
        <v>243489</v>
      </c>
      <c r="D14" s="22">
        <f t="shared" si="0"/>
        <v>91.700624420960665</v>
      </c>
      <c r="E14" s="111"/>
      <c r="F14" s="20">
        <v>22037</v>
      </c>
      <c r="G14" s="22">
        <f t="shared" si="1"/>
        <v>8.2993755790393404</v>
      </c>
    </row>
    <row r="15" spans="1:7" ht="15" customHeight="1" x14ac:dyDescent="0.2">
      <c r="A15" s="19" t="s">
        <v>32</v>
      </c>
      <c r="B15" s="70">
        <f t="shared" si="2"/>
        <v>5</v>
      </c>
      <c r="C15" s="20">
        <v>5</v>
      </c>
      <c r="D15" s="123">
        <f t="shared" si="0"/>
        <v>100</v>
      </c>
      <c r="E15" s="25"/>
      <c r="F15" s="20">
        <v>0</v>
      </c>
      <c r="G15" s="22">
        <f t="shared" si="1"/>
        <v>0</v>
      </c>
    </row>
    <row r="16" spans="1:7" ht="15" customHeight="1" x14ac:dyDescent="0.2">
      <c r="A16" s="19" t="s">
        <v>33</v>
      </c>
      <c r="B16" s="70">
        <f t="shared" si="2"/>
        <v>125</v>
      </c>
      <c r="C16" s="20">
        <v>110</v>
      </c>
      <c r="D16" s="25">
        <f t="shared" si="0"/>
        <v>88</v>
      </c>
      <c r="E16" s="25"/>
      <c r="F16" s="20">
        <v>15</v>
      </c>
      <c r="G16" s="25">
        <f t="shared" si="1"/>
        <v>12</v>
      </c>
    </row>
    <row r="17" spans="1:9" ht="15" customHeight="1" x14ac:dyDescent="0.2">
      <c r="A17" s="19" t="s">
        <v>36</v>
      </c>
      <c r="B17" s="112">
        <f t="shared" si="2"/>
        <v>19659</v>
      </c>
      <c r="C17" s="20">
        <v>13439</v>
      </c>
      <c r="D17" s="22">
        <f t="shared" si="0"/>
        <v>68.360547332010782</v>
      </c>
      <c r="E17" s="113"/>
      <c r="F17" s="20">
        <v>6220</v>
      </c>
      <c r="G17" s="22">
        <f t="shared" si="1"/>
        <v>31.639452667989215</v>
      </c>
    </row>
    <row r="18" spans="1:9" ht="15" customHeight="1" x14ac:dyDescent="0.2">
      <c r="A18" s="19" t="s">
        <v>34</v>
      </c>
      <c r="B18" s="70">
        <f t="shared" si="2"/>
        <v>2229</v>
      </c>
      <c r="C18" s="20">
        <v>1548</v>
      </c>
      <c r="D18" s="22">
        <f t="shared" si="0"/>
        <v>69.448183041722743</v>
      </c>
      <c r="E18" s="25"/>
      <c r="F18" s="20">
        <v>681</v>
      </c>
      <c r="G18" s="22">
        <f t="shared" si="1"/>
        <v>30.551816958277257</v>
      </c>
    </row>
    <row r="19" spans="1:9" ht="15" customHeight="1" x14ac:dyDescent="0.2">
      <c r="A19" s="19" t="s">
        <v>35</v>
      </c>
      <c r="B19" s="70">
        <f t="shared" si="2"/>
        <v>7719</v>
      </c>
      <c r="C19" s="20">
        <v>6709</v>
      </c>
      <c r="D19" s="22">
        <f t="shared" si="0"/>
        <v>86.915403549682608</v>
      </c>
      <c r="E19" s="25"/>
      <c r="F19" s="20">
        <v>1010</v>
      </c>
      <c r="G19" s="22">
        <f t="shared" si="1"/>
        <v>13.084596450317399</v>
      </c>
    </row>
    <row r="20" spans="1:9" ht="15" customHeight="1" x14ac:dyDescent="0.2">
      <c r="A20" s="19" t="s">
        <v>38</v>
      </c>
      <c r="B20" s="110">
        <f t="shared" si="2"/>
        <v>2653</v>
      </c>
      <c r="C20" s="20">
        <v>2470</v>
      </c>
      <c r="D20" s="22">
        <f t="shared" si="0"/>
        <v>93.102148511119481</v>
      </c>
      <c r="E20" s="111"/>
      <c r="F20" s="20">
        <v>183</v>
      </c>
      <c r="G20" s="22">
        <f t="shared" si="1"/>
        <v>6.8978514888805131</v>
      </c>
    </row>
    <row r="21" spans="1:9" ht="15" customHeight="1" x14ac:dyDescent="0.2">
      <c r="A21" s="19"/>
      <c r="B21" s="110"/>
      <c r="C21" s="20"/>
      <c r="D21" s="22"/>
      <c r="E21" s="111"/>
      <c r="F21" s="20"/>
      <c r="G21" s="22"/>
    </row>
    <row r="22" spans="1:9" s="18" customFormat="1" ht="26.25" thickBot="1" x14ac:dyDescent="0.3">
      <c r="A22" s="122" t="s">
        <v>82</v>
      </c>
      <c r="B22" s="71">
        <f t="shared" si="2"/>
        <v>7</v>
      </c>
      <c r="C22" s="52">
        <v>4</v>
      </c>
      <c r="D22" s="72">
        <f t="shared" si="0"/>
        <v>57.142857142857139</v>
      </c>
      <c r="E22" s="73"/>
      <c r="F22" s="52">
        <v>3</v>
      </c>
      <c r="G22" s="33">
        <f t="shared" si="1"/>
        <v>42.857142857142854</v>
      </c>
      <c r="H22" s="17"/>
      <c r="I22" s="17"/>
    </row>
    <row r="23" spans="1:9" x14ac:dyDescent="0.2">
      <c r="A23" s="141" t="s">
        <v>100</v>
      </c>
      <c r="B23" s="142"/>
      <c r="C23" s="142"/>
      <c r="D23" s="142"/>
      <c r="E23" s="142"/>
      <c r="F23" s="142"/>
      <c r="G23" s="142"/>
    </row>
    <row r="24" spans="1:9" x14ac:dyDescent="0.2">
      <c r="A24" s="68" t="s">
        <v>88</v>
      </c>
      <c r="B24" s="17"/>
      <c r="C24" s="17"/>
      <c r="D24" s="17"/>
      <c r="E24" s="17"/>
      <c r="F24" s="17"/>
      <c r="G24" s="17"/>
    </row>
  </sheetData>
  <mergeCells count="5">
    <mergeCell ref="A5:A7"/>
    <mergeCell ref="B5:B7"/>
    <mergeCell ref="C5:G5"/>
    <mergeCell ref="C6:D6"/>
    <mergeCell ref="F6:G6"/>
  </mergeCells>
  <phoneticPr fontId="14" type="noConversion"/>
  <pageMargins left="0.99" right="0" top="0.83" bottom="0" header="0" footer="0"/>
  <pageSetup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A4" sqref="A4"/>
    </sheetView>
  </sheetViews>
  <sheetFormatPr baseColWidth="10" defaultColWidth="10.85546875" defaultRowHeight="12.75" x14ac:dyDescent="0.2"/>
  <cols>
    <col min="1" max="1" width="30.140625" style="4" customWidth="1"/>
    <col min="2" max="2" width="12.42578125" style="4" customWidth="1"/>
    <col min="3" max="3" width="12.28515625" style="4" customWidth="1"/>
    <col min="4" max="4" width="10.42578125" style="4" customWidth="1"/>
    <col min="5" max="5" width="1.85546875" style="4" customWidth="1"/>
    <col min="6" max="6" width="11.42578125" style="4" customWidth="1"/>
    <col min="7" max="7" width="10" style="4" customWidth="1"/>
    <col min="8" max="11" width="10.85546875" style="4"/>
    <col min="12" max="16384" width="10.85546875" style="5"/>
  </cols>
  <sheetData>
    <row r="1" spans="1:8" ht="15" customHeight="1" x14ac:dyDescent="0.2">
      <c r="A1" s="62" t="s">
        <v>5</v>
      </c>
      <c r="B1" s="17"/>
      <c r="C1" s="17"/>
      <c r="D1" s="17"/>
      <c r="E1" s="17"/>
      <c r="F1" s="17"/>
      <c r="G1" s="17"/>
      <c r="H1" s="17"/>
    </row>
    <row r="2" spans="1:8" ht="15" customHeight="1" x14ac:dyDescent="0.2">
      <c r="A2" s="62" t="s">
        <v>12</v>
      </c>
      <c r="B2" s="17"/>
      <c r="C2" s="17"/>
      <c r="D2" s="17"/>
      <c r="E2" s="17"/>
      <c r="F2" s="17"/>
      <c r="G2" s="17"/>
      <c r="H2" s="17"/>
    </row>
    <row r="3" spans="1:8" ht="15" customHeight="1" x14ac:dyDescent="0.2">
      <c r="A3" s="117">
        <v>2010</v>
      </c>
      <c r="B3" s="17"/>
      <c r="C3" s="17"/>
      <c r="D3" s="17"/>
      <c r="E3" s="17"/>
      <c r="F3" s="17"/>
      <c r="G3" s="17"/>
      <c r="H3" s="17"/>
    </row>
    <row r="4" spans="1:8" ht="15" customHeight="1" thickBot="1" x14ac:dyDescent="0.25">
      <c r="A4" s="78"/>
      <c r="B4" s="78"/>
      <c r="C4" s="78"/>
      <c r="D4" s="78"/>
      <c r="E4" s="78"/>
      <c r="F4" s="78"/>
      <c r="G4" s="78"/>
      <c r="H4" s="69"/>
    </row>
    <row r="5" spans="1:8" ht="15" customHeight="1" x14ac:dyDescent="0.2">
      <c r="A5" s="153" t="s">
        <v>69</v>
      </c>
      <c r="B5" s="155" t="s">
        <v>51</v>
      </c>
      <c r="C5" s="158" t="s">
        <v>9</v>
      </c>
      <c r="D5" s="158"/>
      <c r="E5" s="158"/>
      <c r="F5" s="158"/>
      <c r="G5" s="158"/>
      <c r="H5" s="17"/>
    </row>
    <row r="6" spans="1:8" ht="15" customHeight="1" x14ac:dyDescent="0.2">
      <c r="A6" s="154"/>
      <c r="B6" s="156"/>
      <c r="C6" s="159" t="s">
        <v>55</v>
      </c>
      <c r="D6" s="159"/>
      <c r="E6" s="23"/>
      <c r="F6" s="160" t="s">
        <v>56</v>
      </c>
      <c r="G6" s="160"/>
      <c r="H6" s="17"/>
    </row>
    <row r="7" spans="1:8" ht="15" customHeight="1" thickBot="1" x14ac:dyDescent="0.25">
      <c r="A7" s="146"/>
      <c r="B7" s="157"/>
      <c r="C7" s="61" t="s">
        <v>31</v>
      </c>
      <c r="D7" s="34" t="s">
        <v>50</v>
      </c>
      <c r="E7" s="34"/>
      <c r="F7" s="61" t="s">
        <v>31</v>
      </c>
      <c r="G7" s="34" t="s">
        <v>50</v>
      </c>
      <c r="H7" s="17"/>
    </row>
    <row r="8" spans="1:8" ht="15" customHeight="1" x14ac:dyDescent="0.2">
      <c r="A8" s="75" t="s">
        <v>31</v>
      </c>
      <c r="B8" s="76">
        <f>SUM(B10:B22)</f>
        <v>1433178</v>
      </c>
      <c r="C8" s="15">
        <f>SUM(C10:C22)</f>
        <v>1018976</v>
      </c>
      <c r="D8" s="77">
        <f>C8/B8*100</f>
        <v>71.099053990502227</v>
      </c>
      <c r="E8" s="62"/>
      <c r="F8" s="11">
        <f>SUM(F10:F22)</f>
        <v>414202</v>
      </c>
      <c r="G8" s="77">
        <f>F8/B8*100</f>
        <v>28.900946009497773</v>
      </c>
      <c r="H8" s="62"/>
    </row>
    <row r="9" spans="1:8" ht="15" customHeight="1" x14ac:dyDescent="0.2">
      <c r="A9" s="75"/>
      <c r="B9" s="63"/>
      <c r="C9" s="15"/>
      <c r="D9" s="13"/>
      <c r="E9" s="62"/>
      <c r="F9" s="15"/>
      <c r="G9" s="13"/>
      <c r="H9" s="62"/>
    </row>
    <row r="10" spans="1:8" ht="15" customHeight="1" x14ac:dyDescent="0.2">
      <c r="A10" s="19" t="s">
        <v>40</v>
      </c>
      <c r="B10" s="48">
        <v>13631</v>
      </c>
      <c r="C10" s="20">
        <v>8592</v>
      </c>
      <c r="D10" s="22">
        <f t="shared" ref="D10:D22" si="0">C10/B10*100</f>
        <v>63.032792898540094</v>
      </c>
      <c r="E10" s="23"/>
      <c r="F10" s="20">
        <v>5039</v>
      </c>
      <c r="G10" s="22">
        <f t="shared" ref="G10:G22" si="1">F10/B10*100</f>
        <v>36.967207101459906</v>
      </c>
      <c r="H10" s="17"/>
    </row>
    <row r="11" spans="1:8" ht="15" customHeight="1" x14ac:dyDescent="0.2">
      <c r="A11" s="19" t="s">
        <v>37</v>
      </c>
      <c r="B11" s="48">
        <v>1650</v>
      </c>
      <c r="C11" s="20">
        <v>993</v>
      </c>
      <c r="D11" s="22">
        <f t="shared" si="0"/>
        <v>60.18181818181818</v>
      </c>
      <c r="E11" s="23"/>
      <c r="F11" s="20">
        <v>657</v>
      </c>
      <c r="G11" s="22">
        <f t="shared" si="1"/>
        <v>39.81818181818182</v>
      </c>
      <c r="H11" s="17"/>
    </row>
    <row r="12" spans="1:8" ht="15" customHeight="1" x14ac:dyDescent="0.2">
      <c r="A12" s="19" t="s">
        <v>41</v>
      </c>
      <c r="B12" s="48">
        <v>30273</v>
      </c>
      <c r="C12" s="20">
        <v>21784</v>
      </c>
      <c r="D12" s="22">
        <f t="shared" si="0"/>
        <v>71.958510884286326</v>
      </c>
      <c r="E12" s="23"/>
      <c r="F12" s="20">
        <v>8489</v>
      </c>
      <c r="G12" s="22">
        <f t="shared" si="1"/>
        <v>28.041489115713674</v>
      </c>
      <c r="H12" s="17"/>
    </row>
    <row r="13" spans="1:8" ht="15" customHeight="1" x14ac:dyDescent="0.2">
      <c r="A13" s="19" t="s">
        <v>39</v>
      </c>
      <c r="B13" s="48">
        <v>37679</v>
      </c>
      <c r="C13" s="20">
        <v>31253</v>
      </c>
      <c r="D13" s="22">
        <f t="shared" si="0"/>
        <v>82.945407256031217</v>
      </c>
      <c r="E13" s="23"/>
      <c r="F13" s="20">
        <v>6426</v>
      </c>
      <c r="G13" s="22">
        <f t="shared" si="1"/>
        <v>17.05459274396879</v>
      </c>
      <c r="H13" s="17"/>
    </row>
    <row r="14" spans="1:8" ht="15" customHeight="1" x14ac:dyDescent="0.2">
      <c r="A14" s="19" t="s">
        <v>42</v>
      </c>
      <c r="B14" s="48">
        <v>1248152</v>
      </c>
      <c r="C14" s="20">
        <v>892323</v>
      </c>
      <c r="D14" s="22">
        <f t="shared" si="0"/>
        <v>71.491533082509179</v>
      </c>
      <c r="E14" s="23"/>
      <c r="F14" s="20">
        <v>355829</v>
      </c>
      <c r="G14" s="22">
        <f t="shared" si="1"/>
        <v>28.508466917490821</v>
      </c>
      <c r="H14" s="17"/>
    </row>
    <row r="15" spans="1:8" ht="15" customHeight="1" x14ac:dyDescent="0.2">
      <c r="A15" s="19" t="s">
        <v>32</v>
      </c>
      <c r="B15" s="48">
        <v>155</v>
      </c>
      <c r="C15" s="20">
        <v>148</v>
      </c>
      <c r="D15" s="22">
        <f t="shared" si="0"/>
        <v>95.483870967741936</v>
      </c>
      <c r="E15" s="23"/>
      <c r="F15" s="20">
        <v>7</v>
      </c>
      <c r="G15" s="22">
        <f t="shared" si="1"/>
        <v>4.5161290322580641</v>
      </c>
      <c r="H15" s="17"/>
    </row>
    <row r="16" spans="1:8" ht="15" customHeight="1" x14ac:dyDescent="0.2">
      <c r="A16" s="19" t="s">
        <v>33</v>
      </c>
      <c r="B16" s="48">
        <v>714</v>
      </c>
      <c r="C16" s="20">
        <v>501</v>
      </c>
      <c r="D16" s="22">
        <f t="shared" si="0"/>
        <v>70.168067226890756</v>
      </c>
      <c r="E16" s="23"/>
      <c r="F16" s="20">
        <v>213</v>
      </c>
      <c r="G16" s="22">
        <f t="shared" si="1"/>
        <v>29.831932773109244</v>
      </c>
      <c r="H16" s="17"/>
    </row>
    <row r="17" spans="1:11" ht="15" customHeight="1" x14ac:dyDescent="0.2">
      <c r="A17" s="19" t="s">
        <v>36</v>
      </c>
      <c r="B17" s="48">
        <v>62396</v>
      </c>
      <c r="C17" s="20">
        <v>35586</v>
      </c>
      <c r="D17" s="22">
        <f t="shared" si="0"/>
        <v>57.032502083466888</v>
      </c>
      <c r="E17" s="23"/>
      <c r="F17" s="20">
        <v>26810</v>
      </c>
      <c r="G17" s="22">
        <f t="shared" si="1"/>
        <v>42.967497916533112</v>
      </c>
      <c r="H17" s="17"/>
    </row>
    <row r="18" spans="1:11" ht="15" customHeight="1" x14ac:dyDescent="0.2">
      <c r="A18" s="19" t="s">
        <v>34</v>
      </c>
      <c r="B18" s="48">
        <v>5404</v>
      </c>
      <c r="C18" s="20">
        <v>2840</v>
      </c>
      <c r="D18" s="22">
        <f t="shared" si="0"/>
        <v>52.55366395262768</v>
      </c>
      <c r="E18" s="23"/>
      <c r="F18" s="20">
        <v>2564</v>
      </c>
      <c r="G18" s="22">
        <f t="shared" si="1"/>
        <v>47.44633604737232</v>
      </c>
      <c r="H18" s="17"/>
    </row>
    <row r="19" spans="1:11" ht="15" customHeight="1" x14ac:dyDescent="0.2">
      <c r="A19" s="19" t="s">
        <v>35</v>
      </c>
      <c r="B19" s="48">
        <v>18816</v>
      </c>
      <c r="C19" s="20">
        <v>12555</v>
      </c>
      <c r="D19" s="22">
        <f t="shared" si="0"/>
        <v>66.725127551020407</v>
      </c>
      <c r="E19" s="23"/>
      <c r="F19" s="20">
        <v>6261</v>
      </c>
      <c r="G19" s="22">
        <f t="shared" si="1"/>
        <v>33.274872448979593</v>
      </c>
      <c r="H19" s="17"/>
    </row>
    <row r="20" spans="1:11" ht="15" customHeight="1" x14ac:dyDescent="0.2">
      <c r="A20" s="19" t="s">
        <v>38</v>
      </c>
      <c r="B20" s="48">
        <v>14097</v>
      </c>
      <c r="C20" s="20">
        <v>12213</v>
      </c>
      <c r="D20" s="22">
        <f t="shared" si="0"/>
        <v>86.635454351989779</v>
      </c>
      <c r="E20" s="23"/>
      <c r="F20" s="20">
        <v>1884</v>
      </c>
      <c r="G20" s="22">
        <f t="shared" si="1"/>
        <v>13.364545648010214</v>
      </c>
      <c r="H20" s="17"/>
    </row>
    <row r="21" spans="1:11" ht="15" customHeight="1" x14ac:dyDescent="0.2">
      <c r="A21" s="19"/>
      <c r="B21" s="48"/>
      <c r="C21" s="20"/>
      <c r="D21" s="22"/>
      <c r="E21" s="23"/>
      <c r="F21" s="20"/>
      <c r="G21" s="22"/>
      <c r="H21" s="17"/>
    </row>
    <row r="22" spans="1:11" ht="26.25" thickBot="1" x14ac:dyDescent="0.25">
      <c r="A22" s="122" t="s">
        <v>82</v>
      </c>
      <c r="B22" s="58">
        <f>C22+F22</f>
        <v>211</v>
      </c>
      <c r="C22" s="52">
        <v>188</v>
      </c>
      <c r="D22" s="59">
        <f t="shared" si="0"/>
        <v>89.099526066350705</v>
      </c>
      <c r="E22" s="78"/>
      <c r="F22" s="52">
        <v>23</v>
      </c>
      <c r="G22" s="59">
        <f t="shared" si="1"/>
        <v>10.900473933649289</v>
      </c>
      <c r="H22" s="17"/>
    </row>
    <row r="23" spans="1:11" x14ac:dyDescent="0.2">
      <c r="A23" s="141" t="s">
        <v>100</v>
      </c>
      <c r="B23" s="144"/>
      <c r="C23" s="144"/>
      <c r="D23" s="144"/>
      <c r="E23" s="144"/>
      <c r="F23" s="144"/>
      <c r="G23" s="144"/>
      <c r="H23" s="17"/>
    </row>
    <row r="24" spans="1:11" s="18" customFormat="1" ht="14.25" customHeight="1" x14ac:dyDescent="0.25">
      <c r="A24" s="68" t="s">
        <v>89</v>
      </c>
      <c r="B24" s="38"/>
      <c r="C24" s="38"/>
      <c r="D24" s="38"/>
      <c r="E24" s="38"/>
      <c r="F24" s="38"/>
      <c r="G24" s="38"/>
      <c r="H24" s="17"/>
      <c r="I24" s="17"/>
      <c r="J24" s="17"/>
      <c r="K24" s="17"/>
    </row>
    <row r="27" spans="1:11" x14ac:dyDescent="0.2">
      <c r="F27" s="39"/>
    </row>
  </sheetData>
  <mergeCells count="5">
    <mergeCell ref="A5:A7"/>
    <mergeCell ref="B5:B7"/>
    <mergeCell ref="C5:G5"/>
    <mergeCell ref="C6:D6"/>
    <mergeCell ref="F6:G6"/>
  </mergeCells>
  <phoneticPr fontId="14" type="noConversion"/>
  <pageMargins left="0.70866141732283472" right="0.70866141732283472" top="0.74803149606299213" bottom="0.74803149606299213" header="0.31496062992125984" footer="0.31496062992125984"/>
  <pageSetup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SheetLayoutView="90" workbookViewId="0">
      <selection activeCell="A4" sqref="A4"/>
    </sheetView>
  </sheetViews>
  <sheetFormatPr baseColWidth="10" defaultRowHeight="15" x14ac:dyDescent="0.25"/>
  <cols>
    <col min="1" max="1" width="27" style="2" customWidth="1"/>
    <col min="2" max="2" width="11" style="2" customWidth="1"/>
    <col min="3" max="3" width="2.140625" style="2" customWidth="1"/>
    <col min="4" max="4" width="8.85546875" style="2" customWidth="1"/>
    <col min="5" max="5" width="11.42578125" style="2" bestFit="1" customWidth="1"/>
    <col min="6" max="6" width="1.7109375" style="2" customWidth="1"/>
    <col min="7" max="7" width="8.85546875" style="2" customWidth="1"/>
    <col min="8" max="8" width="11.42578125" style="2" customWidth="1"/>
    <col min="9" max="9" width="1.85546875" style="2" customWidth="1"/>
    <col min="10" max="10" width="10" style="2" customWidth="1"/>
    <col min="11" max="11" width="11.42578125" style="2" bestFit="1" customWidth="1"/>
    <col min="12" max="12" width="1.42578125" style="2" customWidth="1"/>
    <col min="13" max="13" width="9.140625" style="2" customWidth="1"/>
    <col min="14" max="14" width="11.42578125" style="2" bestFit="1" customWidth="1"/>
    <col min="15" max="16" width="10.85546875" style="2" customWidth="1"/>
  </cols>
  <sheetData>
    <row r="1" spans="1:16" ht="15" customHeight="1" x14ac:dyDescent="0.25">
      <c r="A1" s="62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6" ht="15" customHeight="1" x14ac:dyDescent="0.25">
      <c r="A2" s="62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6" ht="15" customHeight="1" x14ac:dyDescent="0.25">
      <c r="A3" s="117">
        <v>2010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6" ht="15" customHeight="1" thickBot="1" x14ac:dyDescent="0.3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6" s="1" customFormat="1" ht="15" customHeight="1" x14ac:dyDescent="0.25">
      <c r="A5" s="161" t="s">
        <v>64</v>
      </c>
      <c r="B5" s="79"/>
      <c r="C5" s="94"/>
      <c r="D5" s="94"/>
      <c r="E5" s="94"/>
      <c r="F5" s="94"/>
      <c r="G5" s="94"/>
      <c r="H5" s="94" t="s">
        <v>18</v>
      </c>
      <c r="I5" s="94"/>
      <c r="J5" s="94"/>
      <c r="K5" s="94"/>
      <c r="L5" s="94"/>
      <c r="M5" s="94"/>
      <c r="N5" s="94"/>
      <c r="O5" s="3"/>
      <c r="P5" s="3"/>
    </row>
    <row r="6" spans="1:16" s="1" customFormat="1" ht="15" customHeight="1" x14ac:dyDescent="0.25">
      <c r="A6" s="162"/>
      <c r="B6" s="80" t="s">
        <v>17</v>
      </c>
      <c r="C6" s="81"/>
      <c r="D6" s="164" t="s">
        <v>57</v>
      </c>
      <c r="E6" s="164"/>
      <c r="F6" s="81"/>
      <c r="G6" s="164" t="s">
        <v>58</v>
      </c>
      <c r="H6" s="164"/>
      <c r="I6" s="81"/>
      <c r="J6" s="164" t="s">
        <v>59</v>
      </c>
      <c r="K6" s="164"/>
      <c r="L6" s="81"/>
      <c r="M6" s="164" t="s">
        <v>60</v>
      </c>
      <c r="N6" s="164"/>
      <c r="O6" s="3"/>
      <c r="P6" s="3"/>
    </row>
    <row r="7" spans="1:16" s="1" customFormat="1" ht="15" customHeight="1" thickBot="1" x14ac:dyDescent="0.3">
      <c r="A7" s="163"/>
      <c r="B7" s="82"/>
      <c r="C7" s="83"/>
      <c r="D7" s="84" t="s">
        <v>31</v>
      </c>
      <c r="E7" s="84" t="s">
        <v>50</v>
      </c>
      <c r="F7" s="83"/>
      <c r="G7" s="84" t="s">
        <v>31</v>
      </c>
      <c r="H7" s="84" t="s">
        <v>50</v>
      </c>
      <c r="I7" s="83"/>
      <c r="J7" s="84" t="s">
        <v>31</v>
      </c>
      <c r="K7" s="84" t="s">
        <v>50</v>
      </c>
      <c r="L7" s="83"/>
      <c r="M7" s="84" t="s">
        <v>31</v>
      </c>
      <c r="N7" s="84" t="s">
        <v>50</v>
      </c>
      <c r="O7" s="3"/>
      <c r="P7" s="3"/>
    </row>
    <row r="8" spans="1:16" s="1" customFormat="1" ht="15" customHeight="1" x14ac:dyDescent="0.25">
      <c r="A8" s="85" t="s">
        <v>31</v>
      </c>
      <c r="B8" s="76">
        <f>SUM(B10:B22)</f>
        <v>318345</v>
      </c>
      <c r="C8" s="86"/>
      <c r="D8" s="11">
        <f>SUM(D10:D22)</f>
        <v>16244</v>
      </c>
      <c r="E8" s="87">
        <f>D8/B8*100</f>
        <v>5.1026402173742325</v>
      </c>
      <c r="F8" s="88"/>
      <c r="G8" s="89">
        <f>SUM(G10:G22)</f>
        <v>42515</v>
      </c>
      <c r="H8" s="87">
        <f>G8/B8*100</f>
        <v>13.355007931646485</v>
      </c>
      <c r="I8" s="62"/>
      <c r="J8" s="11">
        <f>SUM(J10:J22)</f>
        <v>228181</v>
      </c>
      <c r="K8" s="87">
        <f>J8/B8*100</f>
        <v>71.677268372363315</v>
      </c>
      <c r="L8" s="62"/>
      <c r="M8" s="11">
        <f>SUM(M10:M22)</f>
        <v>31405</v>
      </c>
      <c r="N8" s="87">
        <f>M8/B8*100</f>
        <v>9.8650834786159667</v>
      </c>
      <c r="O8" s="3"/>
      <c r="P8" s="124"/>
    </row>
    <row r="9" spans="1:16" s="1" customFormat="1" ht="15" customHeight="1" x14ac:dyDescent="0.25">
      <c r="A9" s="85"/>
      <c r="B9" s="63"/>
      <c r="C9" s="86"/>
      <c r="D9" s="15"/>
      <c r="E9" s="96"/>
      <c r="F9" s="88"/>
      <c r="G9" s="97"/>
      <c r="H9" s="96"/>
      <c r="I9" s="62"/>
      <c r="J9" s="15"/>
      <c r="K9" s="96"/>
      <c r="L9" s="62"/>
      <c r="M9" s="15"/>
      <c r="N9" s="96"/>
      <c r="O9" s="3"/>
      <c r="P9" s="124"/>
    </row>
    <row r="10" spans="1:16" s="1" customFormat="1" ht="15" customHeight="1" x14ac:dyDescent="0.25">
      <c r="A10" s="19" t="s">
        <v>40</v>
      </c>
      <c r="B10" s="48">
        <f>D10+G10+J10+M10</f>
        <v>5736</v>
      </c>
      <c r="C10" s="48"/>
      <c r="D10" s="20">
        <v>564</v>
      </c>
      <c r="E10" s="90">
        <f t="shared" ref="E10:E22" si="0">D10/B10*100</f>
        <v>9.8326359832635983</v>
      </c>
      <c r="F10" s="23"/>
      <c r="G10" s="47">
        <v>667</v>
      </c>
      <c r="H10" s="90">
        <f t="shared" ref="H10:H20" si="1">G10/B10*100</f>
        <v>11.628312412831242</v>
      </c>
      <c r="I10" s="23"/>
      <c r="J10" s="20">
        <v>4072</v>
      </c>
      <c r="K10" s="90">
        <f t="shared" ref="K10:K22" si="2">J10/B10*100</f>
        <v>70.990237099023716</v>
      </c>
      <c r="L10" s="23"/>
      <c r="M10" s="20">
        <v>433</v>
      </c>
      <c r="N10" s="90">
        <f t="shared" ref="N10:N22" si="3">M10/B10*100</f>
        <v>7.5488145048814497</v>
      </c>
      <c r="O10" s="3"/>
      <c r="P10" s="124"/>
    </row>
    <row r="11" spans="1:16" s="1" customFormat="1" ht="15" customHeight="1" x14ac:dyDescent="0.25">
      <c r="A11" s="19" t="s">
        <v>37</v>
      </c>
      <c r="B11" s="48">
        <f t="shared" ref="B11:B22" si="4">D11+G11+J11+M11</f>
        <v>435</v>
      </c>
      <c r="C11" s="48"/>
      <c r="D11" s="20">
        <v>35</v>
      </c>
      <c r="E11" s="90">
        <f t="shared" si="0"/>
        <v>8.0459770114942533</v>
      </c>
      <c r="F11" s="23"/>
      <c r="G11" s="47">
        <v>30</v>
      </c>
      <c r="H11" s="90">
        <f t="shared" si="1"/>
        <v>6.8965517241379306</v>
      </c>
      <c r="I11" s="23"/>
      <c r="J11" s="20">
        <v>345</v>
      </c>
      <c r="K11" s="90">
        <f t="shared" si="2"/>
        <v>79.310344827586206</v>
      </c>
      <c r="L11" s="23"/>
      <c r="M11" s="20">
        <v>25</v>
      </c>
      <c r="N11" s="90">
        <f t="shared" si="3"/>
        <v>5.7471264367816088</v>
      </c>
      <c r="O11" s="3"/>
      <c r="P11" s="124"/>
    </row>
    <row r="12" spans="1:16" s="1" customFormat="1" ht="15" customHeight="1" x14ac:dyDescent="0.25">
      <c r="A12" s="19" t="s">
        <v>41</v>
      </c>
      <c r="B12" s="48">
        <f t="shared" si="4"/>
        <v>12810</v>
      </c>
      <c r="C12" s="48"/>
      <c r="D12" s="20">
        <v>1196</v>
      </c>
      <c r="E12" s="90">
        <f t="shared" si="0"/>
        <v>9.3364558938329427</v>
      </c>
      <c r="F12" s="23"/>
      <c r="G12" s="47">
        <v>1609</v>
      </c>
      <c r="H12" s="90">
        <f t="shared" si="1"/>
        <v>12.560499609679937</v>
      </c>
      <c r="I12" s="23"/>
      <c r="J12" s="20">
        <v>8894</v>
      </c>
      <c r="K12" s="90">
        <f t="shared" si="2"/>
        <v>69.430132708821233</v>
      </c>
      <c r="L12" s="23"/>
      <c r="M12" s="20">
        <v>1111</v>
      </c>
      <c r="N12" s="90">
        <f t="shared" si="3"/>
        <v>8.6729117876658872</v>
      </c>
      <c r="O12" s="3"/>
      <c r="P12" s="124"/>
    </row>
    <row r="13" spans="1:16" s="1" customFormat="1" ht="15" customHeight="1" x14ac:dyDescent="0.25">
      <c r="A13" s="19" t="s">
        <v>39</v>
      </c>
      <c r="B13" s="48">
        <f t="shared" si="4"/>
        <v>1632</v>
      </c>
      <c r="C13" s="48"/>
      <c r="D13" s="20">
        <v>9</v>
      </c>
      <c r="E13" s="90">
        <f t="shared" si="0"/>
        <v>0.55147058823529416</v>
      </c>
      <c r="F13" s="23"/>
      <c r="G13" s="47">
        <v>146</v>
      </c>
      <c r="H13" s="90">
        <f t="shared" si="1"/>
        <v>8.9460784313725483</v>
      </c>
      <c r="I13" s="23"/>
      <c r="J13" s="20">
        <v>1220</v>
      </c>
      <c r="K13" s="90">
        <f t="shared" si="2"/>
        <v>74.754901960784309</v>
      </c>
      <c r="L13" s="23"/>
      <c r="M13" s="20">
        <v>257</v>
      </c>
      <c r="N13" s="90">
        <f t="shared" si="3"/>
        <v>15.747549019607842</v>
      </c>
      <c r="O13" s="3"/>
      <c r="P13" s="124"/>
    </row>
    <row r="14" spans="1:16" s="1" customFormat="1" ht="15" customHeight="1" x14ac:dyDescent="0.25">
      <c r="A14" s="19" t="s">
        <v>42</v>
      </c>
      <c r="B14" s="48">
        <f t="shared" si="4"/>
        <v>265328</v>
      </c>
      <c r="C14" s="48"/>
      <c r="D14" s="20">
        <v>8670</v>
      </c>
      <c r="E14" s="90">
        <f t="shared" si="0"/>
        <v>3.2676536211783151</v>
      </c>
      <c r="F14" s="23"/>
      <c r="G14" s="47">
        <v>37607</v>
      </c>
      <c r="H14" s="90">
        <f t="shared" si="1"/>
        <v>14.173777362359042</v>
      </c>
      <c r="I14" s="23"/>
      <c r="J14" s="20">
        <v>191439</v>
      </c>
      <c r="K14" s="90">
        <f t="shared" si="2"/>
        <v>72.151827172405476</v>
      </c>
      <c r="L14" s="23"/>
      <c r="M14" s="20">
        <v>27612</v>
      </c>
      <c r="N14" s="90">
        <f t="shared" si="3"/>
        <v>10.406741844057168</v>
      </c>
      <c r="O14" s="3"/>
      <c r="P14" s="124"/>
    </row>
    <row r="15" spans="1:16" s="1" customFormat="1" ht="15" customHeight="1" x14ac:dyDescent="0.25">
      <c r="A15" s="19" t="s">
        <v>32</v>
      </c>
      <c r="B15" s="48">
        <f t="shared" si="4"/>
        <v>5</v>
      </c>
      <c r="C15" s="48"/>
      <c r="D15" s="91">
        <v>0</v>
      </c>
      <c r="E15" s="91">
        <v>0</v>
      </c>
      <c r="F15" s="65"/>
      <c r="G15" s="47">
        <v>0</v>
      </c>
      <c r="H15" s="90">
        <f t="shared" si="1"/>
        <v>0</v>
      </c>
      <c r="I15" s="65"/>
      <c r="J15" s="47">
        <v>3</v>
      </c>
      <c r="K15" s="90">
        <f t="shared" si="2"/>
        <v>60</v>
      </c>
      <c r="L15" s="65"/>
      <c r="M15" s="47">
        <v>2</v>
      </c>
      <c r="N15" s="90">
        <f t="shared" si="3"/>
        <v>40</v>
      </c>
      <c r="O15" s="3"/>
      <c r="P15" s="124"/>
    </row>
    <row r="16" spans="1:16" s="1" customFormat="1" ht="15" customHeight="1" x14ac:dyDescent="0.25">
      <c r="A16" s="19" t="s">
        <v>33</v>
      </c>
      <c r="B16" s="48">
        <f t="shared" si="4"/>
        <v>125</v>
      </c>
      <c r="C16" s="48"/>
      <c r="D16" s="20">
        <v>3</v>
      </c>
      <c r="E16" s="90">
        <f t="shared" si="0"/>
        <v>2.4</v>
      </c>
      <c r="F16" s="23"/>
      <c r="G16" s="47">
        <v>5</v>
      </c>
      <c r="H16" s="90">
        <f t="shared" si="1"/>
        <v>4</v>
      </c>
      <c r="I16" s="23"/>
      <c r="J16" s="20">
        <v>102</v>
      </c>
      <c r="K16" s="90">
        <f t="shared" si="2"/>
        <v>81.599999999999994</v>
      </c>
      <c r="L16" s="23"/>
      <c r="M16" s="20">
        <v>15</v>
      </c>
      <c r="N16" s="90">
        <f t="shared" si="3"/>
        <v>12</v>
      </c>
      <c r="O16" s="3"/>
      <c r="P16" s="124"/>
    </row>
    <row r="17" spans="1:16" s="1" customFormat="1" ht="15" customHeight="1" x14ac:dyDescent="0.25">
      <c r="A17" s="19" t="s">
        <v>36</v>
      </c>
      <c r="B17" s="48">
        <f t="shared" si="4"/>
        <v>19674</v>
      </c>
      <c r="C17" s="48"/>
      <c r="D17" s="20">
        <v>4590</v>
      </c>
      <c r="E17" s="90">
        <f t="shared" si="0"/>
        <v>23.330283623055809</v>
      </c>
      <c r="F17" s="23"/>
      <c r="G17" s="47">
        <v>1244</v>
      </c>
      <c r="H17" s="90">
        <f t="shared" si="1"/>
        <v>6.3230659753990031</v>
      </c>
      <c r="I17" s="23"/>
      <c r="J17" s="20">
        <v>13009</v>
      </c>
      <c r="K17" s="90">
        <f t="shared" si="2"/>
        <v>66.12280166717494</v>
      </c>
      <c r="L17" s="23"/>
      <c r="M17" s="20">
        <v>831</v>
      </c>
      <c r="N17" s="90">
        <f t="shared" si="3"/>
        <v>4.2238487343702351</v>
      </c>
      <c r="O17" s="3"/>
      <c r="P17" s="124"/>
    </row>
    <row r="18" spans="1:16" s="1" customFormat="1" ht="15" customHeight="1" x14ac:dyDescent="0.25">
      <c r="A18" s="19" t="s">
        <v>34</v>
      </c>
      <c r="B18" s="48">
        <f t="shared" si="4"/>
        <v>2231</v>
      </c>
      <c r="C18" s="48"/>
      <c r="D18" s="20">
        <v>451</v>
      </c>
      <c r="E18" s="90">
        <f t="shared" si="0"/>
        <v>20.215150156880323</v>
      </c>
      <c r="F18" s="23"/>
      <c r="G18" s="47">
        <v>178</v>
      </c>
      <c r="H18" s="90">
        <f t="shared" si="1"/>
        <v>7.9784849843119678</v>
      </c>
      <c r="I18" s="23"/>
      <c r="J18" s="20">
        <v>1509</v>
      </c>
      <c r="K18" s="90">
        <f t="shared" si="2"/>
        <v>67.637830569251463</v>
      </c>
      <c r="L18" s="23"/>
      <c r="M18" s="20">
        <v>93</v>
      </c>
      <c r="N18" s="90">
        <f t="shared" si="3"/>
        <v>4.1685342895562529</v>
      </c>
      <c r="O18" s="3"/>
      <c r="P18" s="124"/>
    </row>
    <row r="19" spans="1:16" ht="15" customHeight="1" x14ac:dyDescent="0.25">
      <c r="A19" s="19" t="s">
        <v>35</v>
      </c>
      <c r="B19" s="48">
        <f t="shared" si="4"/>
        <v>7715</v>
      </c>
      <c r="C19" s="48"/>
      <c r="D19" s="20">
        <v>674</v>
      </c>
      <c r="E19" s="90">
        <f t="shared" si="0"/>
        <v>8.7362281270252744</v>
      </c>
      <c r="F19" s="23"/>
      <c r="G19" s="47">
        <v>712</v>
      </c>
      <c r="H19" s="90">
        <f t="shared" si="1"/>
        <v>9.2287751134154252</v>
      </c>
      <c r="I19" s="23"/>
      <c r="J19" s="20">
        <v>5600</v>
      </c>
      <c r="K19" s="90">
        <f t="shared" si="2"/>
        <v>72.585871678548287</v>
      </c>
      <c r="L19" s="23"/>
      <c r="M19" s="20">
        <v>729</v>
      </c>
      <c r="N19" s="90">
        <f t="shared" si="3"/>
        <v>9.449125081011017</v>
      </c>
      <c r="P19" s="124"/>
    </row>
    <row r="20" spans="1:16" s="1" customFormat="1" ht="15" customHeight="1" x14ac:dyDescent="0.25">
      <c r="A20" s="19" t="s">
        <v>38</v>
      </c>
      <c r="B20" s="48">
        <f t="shared" si="4"/>
        <v>2647</v>
      </c>
      <c r="C20" s="48"/>
      <c r="D20" s="20">
        <v>51</v>
      </c>
      <c r="E20" s="90">
        <f t="shared" si="0"/>
        <v>1.9267094824329429</v>
      </c>
      <c r="F20" s="23"/>
      <c r="G20" s="47">
        <v>317</v>
      </c>
      <c r="H20" s="90">
        <f t="shared" si="1"/>
        <v>11.975821684926331</v>
      </c>
      <c r="I20" s="23"/>
      <c r="J20" s="20">
        <v>1982</v>
      </c>
      <c r="K20" s="90">
        <f t="shared" si="2"/>
        <v>74.877219493766532</v>
      </c>
      <c r="L20" s="23"/>
      <c r="M20" s="20">
        <v>297</v>
      </c>
      <c r="N20" s="90">
        <f t="shared" si="3"/>
        <v>11.220249338874197</v>
      </c>
      <c r="O20" s="3"/>
      <c r="P20" s="124"/>
    </row>
    <row r="21" spans="1:16" s="1" customFormat="1" ht="15" customHeight="1" x14ac:dyDescent="0.25">
      <c r="A21" s="19"/>
      <c r="B21" s="48"/>
      <c r="C21" s="48"/>
      <c r="D21" s="20"/>
      <c r="E21" s="90"/>
      <c r="F21" s="23"/>
      <c r="G21" s="47"/>
      <c r="H21" s="90"/>
      <c r="I21" s="23"/>
      <c r="J21" s="20"/>
      <c r="K21" s="90"/>
      <c r="L21" s="23"/>
      <c r="M21" s="20"/>
      <c r="N21" s="90"/>
      <c r="O21" s="3"/>
      <c r="P21" s="124"/>
    </row>
    <row r="22" spans="1:16" ht="26.25" thickBot="1" x14ac:dyDescent="0.3">
      <c r="A22" s="122" t="s">
        <v>82</v>
      </c>
      <c r="B22" s="58">
        <f t="shared" si="4"/>
        <v>7</v>
      </c>
      <c r="C22" s="58"/>
      <c r="D22" s="52">
        <v>1</v>
      </c>
      <c r="E22" s="92">
        <f t="shared" si="0"/>
        <v>14.285714285714285</v>
      </c>
      <c r="F22" s="78"/>
      <c r="G22" s="93">
        <v>0</v>
      </c>
      <c r="H22" s="93">
        <v>0</v>
      </c>
      <c r="I22" s="34"/>
      <c r="J22" s="31">
        <v>6</v>
      </c>
      <c r="K22" s="92">
        <f t="shared" si="2"/>
        <v>85.714285714285708</v>
      </c>
      <c r="L22" s="34"/>
      <c r="M22" s="93">
        <v>0</v>
      </c>
      <c r="N22" s="93">
        <f t="shared" si="3"/>
        <v>0</v>
      </c>
      <c r="P22" s="124"/>
    </row>
    <row r="23" spans="1:16" s="1" customFormat="1" ht="15" customHeight="1" x14ac:dyDescent="0.25">
      <c r="A23" s="141" t="s">
        <v>100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3"/>
      <c r="P23" s="3"/>
    </row>
    <row r="24" spans="1:16" x14ac:dyDescent="0.25">
      <c r="A24" s="68" t="s">
        <v>26</v>
      </c>
    </row>
    <row r="25" spans="1:16" x14ac:dyDescent="0.25">
      <c r="A25" s="68" t="s">
        <v>90</v>
      </c>
      <c r="J25" s="125"/>
    </row>
    <row r="27" spans="1:16" x14ac:dyDescent="0.25">
      <c r="H27" s="125"/>
    </row>
  </sheetData>
  <mergeCells count="5">
    <mergeCell ref="A5:A7"/>
    <mergeCell ref="D6:E6"/>
    <mergeCell ref="G6:H6"/>
    <mergeCell ref="J6:K6"/>
    <mergeCell ref="M6:N6"/>
  </mergeCells>
  <phoneticPr fontId="14" type="noConversion"/>
  <pageMargins left="0.86614173228346458" right="0.70866141732283472" top="0.74803149606299213" bottom="0.74803149606299213" header="0.31496062992125984" footer="0.31496062992125984"/>
  <pageSetup scale="85" orientation="landscape"/>
  <headerFooter alignWithMargins="0"/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workbookViewId="0">
      <selection activeCell="A4" sqref="A4"/>
    </sheetView>
  </sheetViews>
  <sheetFormatPr baseColWidth="10" defaultColWidth="10.85546875" defaultRowHeight="12.75" x14ac:dyDescent="0.25"/>
  <cols>
    <col min="1" max="1" width="27.42578125" style="17" customWidth="1"/>
    <col min="2" max="2" width="14.42578125" style="17" bestFit="1" customWidth="1"/>
    <col min="3" max="3" width="2.140625" style="17" customWidth="1"/>
    <col min="4" max="4" width="11" style="17" customWidth="1"/>
    <col min="5" max="5" width="10" style="17" customWidth="1"/>
    <col min="6" max="6" width="1.85546875" style="17" customWidth="1"/>
    <col min="7" max="7" width="10.7109375" style="17" customWidth="1"/>
    <col min="8" max="8" width="8.7109375" style="17" customWidth="1"/>
    <col min="9" max="9" width="2.28515625" style="17" customWidth="1"/>
    <col min="10" max="10" width="9.7109375" style="17" customWidth="1"/>
    <col min="11" max="11" width="9.140625" style="17" customWidth="1"/>
    <col min="12" max="12" width="2.42578125" style="17" customWidth="1"/>
    <col min="13" max="13" width="8.7109375" style="17" customWidth="1"/>
    <col min="14" max="14" width="11" style="17" customWidth="1"/>
    <col min="15" max="16" width="10.85546875" style="17"/>
    <col min="17" max="16384" width="10.85546875" style="18"/>
  </cols>
  <sheetData>
    <row r="1" spans="1:48" ht="15" customHeight="1" x14ac:dyDescent="0.25">
      <c r="A1" s="10" t="s">
        <v>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48" ht="15" customHeight="1" x14ac:dyDescent="0.25">
      <c r="A2" s="10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48" ht="15" customHeight="1" x14ac:dyDescent="0.25">
      <c r="A3" s="126">
        <v>2010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48" ht="15" customHeight="1" thickBot="1" x14ac:dyDescent="0.3">
      <c r="A4" s="127"/>
      <c r="B4" s="127"/>
      <c r="C4" s="127"/>
      <c r="D4" s="127"/>
      <c r="E4" s="127"/>
      <c r="F4" s="127"/>
      <c r="G4" s="127"/>
      <c r="H4" s="127"/>
      <c r="I4" s="120"/>
      <c r="J4" s="127"/>
      <c r="K4" s="127"/>
      <c r="L4" s="127"/>
      <c r="M4" s="127"/>
      <c r="N4" s="127"/>
    </row>
    <row r="5" spans="1:48" ht="15" customHeight="1" x14ac:dyDescent="0.25">
      <c r="A5" s="153" t="s">
        <v>65</v>
      </c>
      <c r="B5" s="165" t="s">
        <v>19</v>
      </c>
      <c r="C5" s="98"/>
      <c r="D5" s="167" t="s">
        <v>57</v>
      </c>
      <c r="E5" s="167"/>
      <c r="F5" s="99"/>
      <c r="G5" s="148" t="s">
        <v>20</v>
      </c>
      <c r="H5" s="148"/>
      <c r="I5" s="111"/>
      <c r="J5" s="168" t="s">
        <v>21</v>
      </c>
      <c r="K5" s="168"/>
      <c r="L5" s="100"/>
      <c r="M5" s="148" t="s">
        <v>22</v>
      </c>
      <c r="N5" s="148"/>
    </row>
    <row r="6" spans="1:48" ht="15" customHeight="1" thickBot="1" x14ac:dyDescent="0.3">
      <c r="A6" s="146"/>
      <c r="B6" s="166"/>
      <c r="C6" s="101"/>
      <c r="D6" s="34" t="s">
        <v>31</v>
      </c>
      <c r="E6" s="34" t="s">
        <v>50</v>
      </c>
      <c r="F6" s="34"/>
      <c r="G6" s="34" t="s">
        <v>28</v>
      </c>
      <c r="H6" s="34" t="s">
        <v>50</v>
      </c>
      <c r="I6" s="73"/>
      <c r="J6" s="34" t="s">
        <v>28</v>
      </c>
      <c r="K6" s="102" t="s">
        <v>50</v>
      </c>
      <c r="L6" s="102"/>
      <c r="M6" s="34" t="s">
        <v>28</v>
      </c>
      <c r="N6" s="103" t="s">
        <v>50</v>
      </c>
    </row>
    <row r="7" spans="1:48" s="131" customFormat="1" ht="15" customHeight="1" x14ac:dyDescent="0.25">
      <c r="A7" s="128" t="s">
        <v>31</v>
      </c>
      <c r="B7" s="55">
        <f>SUM(B9:B21)</f>
        <v>1437506</v>
      </c>
      <c r="C7" s="54"/>
      <c r="D7" s="55">
        <f>SUM(D9:D21)</f>
        <v>367569</v>
      </c>
      <c r="E7" s="129">
        <f>D7/B7*100</f>
        <v>25.569910664720702</v>
      </c>
      <c r="F7" s="14"/>
      <c r="G7" s="55">
        <f>SUM(G9:G21)</f>
        <v>911892</v>
      </c>
      <c r="H7" s="129">
        <f>G7/B7*100</f>
        <v>63.435700442293808</v>
      </c>
      <c r="I7" s="14"/>
      <c r="J7" s="55">
        <f>SUM(J9:J21)</f>
        <v>105954</v>
      </c>
      <c r="K7" s="129">
        <f>J7/B7*100</f>
        <v>7.3706822788913575</v>
      </c>
      <c r="L7" s="14"/>
      <c r="M7" s="54">
        <f>SUM(M9:M21)</f>
        <v>52091</v>
      </c>
      <c r="N7" s="129">
        <f>M7/B7*100</f>
        <v>3.6237066140941327</v>
      </c>
      <c r="O7" s="130"/>
      <c r="P7" s="138"/>
    </row>
    <row r="8" spans="1:48" s="131" customFormat="1" ht="5.25" customHeight="1" x14ac:dyDescent="0.25">
      <c r="A8" s="128"/>
      <c r="B8" s="55"/>
      <c r="C8" s="54"/>
      <c r="D8" s="55"/>
      <c r="E8" s="129"/>
      <c r="F8" s="14"/>
      <c r="G8" s="55"/>
      <c r="H8" s="129"/>
      <c r="I8" s="14"/>
      <c r="J8" s="55"/>
      <c r="K8" s="129"/>
      <c r="L8" s="14"/>
      <c r="M8" s="54"/>
      <c r="N8" s="54"/>
      <c r="O8" s="130"/>
      <c r="P8" s="138"/>
    </row>
    <row r="9" spans="1:48" ht="15" customHeight="1" x14ac:dyDescent="0.25">
      <c r="A9" s="19" t="s">
        <v>40</v>
      </c>
      <c r="B9" s="49">
        <f>D9+G9+J9+M9</f>
        <v>13658</v>
      </c>
      <c r="C9" s="132"/>
      <c r="D9" s="104">
        <v>4263</v>
      </c>
      <c r="E9" s="133">
        <f t="shared" ref="E9:E21" si="0">D9/B9*100</f>
        <v>31.21247620442232</v>
      </c>
      <c r="F9" s="25"/>
      <c r="G9" s="48">
        <v>8022</v>
      </c>
      <c r="H9" s="133">
        <f t="shared" ref="H9:H21" si="1">G9/B9*100</f>
        <v>58.734807438863669</v>
      </c>
      <c r="I9" s="25"/>
      <c r="J9" s="104">
        <v>943</v>
      </c>
      <c r="K9" s="133">
        <f t="shared" ref="K9:K21" si="2">J9/B9*100</f>
        <v>6.9043783862937467</v>
      </c>
      <c r="L9" s="25"/>
      <c r="M9" s="132">
        <v>430</v>
      </c>
      <c r="N9" s="133">
        <f t="shared" ref="N9:N21" si="3">M9/B9*100</f>
        <v>3.1483379704202665</v>
      </c>
      <c r="O9" s="134"/>
      <c r="P9" s="138"/>
    </row>
    <row r="10" spans="1:48" ht="15" customHeight="1" x14ac:dyDescent="0.25">
      <c r="A10" s="19" t="s">
        <v>37</v>
      </c>
      <c r="B10" s="49">
        <f t="shared" ref="B10:B21" si="4">D10+G10+J10+M10</f>
        <v>1652</v>
      </c>
      <c r="C10" s="132"/>
      <c r="D10" s="104">
        <v>607</v>
      </c>
      <c r="E10" s="133">
        <f t="shared" si="0"/>
        <v>36.743341404358354</v>
      </c>
      <c r="F10" s="25"/>
      <c r="G10" s="48">
        <v>989</v>
      </c>
      <c r="H10" s="133">
        <f t="shared" si="1"/>
        <v>59.866828087167065</v>
      </c>
      <c r="I10" s="25"/>
      <c r="J10" s="104">
        <v>36</v>
      </c>
      <c r="K10" s="133">
        <f t="shared" si="2"/>
        <v>2.1791767554479415</v>
      </c>
      <c r="L10" s="25"/>
      <c r="M10" s="132">
        <v>20</v>
      </c>
      <c r="N10" s="133">
        <f t="shared" si="3"/>
        <v>1.2106537530266344</v>
      </c>
      <c r="O10" s="134"/>
      <c r="P10" s="138"/>
    </row>
    <row r="11" spans="1:48" ht="15" customHeight="1" x14ac:dyDescent="0.25">
      <c r="A11" s="19" t="s">
        <v>41</v>
      </c>
      <c r="B11" s="49">
        <f t="shared" si="4"/>
        <v>30429</v>
      </c>
      <c r="C11" s="132"/>
      <c r="D11" s="104">
        <v>8212</v>
      </c>
      <c r="E11" s="133">
        <f t="shared" si="0"/>
        <v>26.987413322817051</v>
      </c>
      <c r="F11" s="25"/>
      <c r="G11" s="48">
        <v>17710</v>
      </c>
      <c r="H11" s="133">
        <f t="shared" si="1"/>
        <v>58.201058201058196</v>
      </c>
      <c r="I11" s="25"/>
      <c r="J11" s="104">
        <v>3184</v>
      </c>
      <c r="K11" s="133">
        <f t="shared" si="2"/>
        <v>10.463702389168228</v>
      </c>
      <c r="L11" s="25"/>
      <c r="M11" s="132">
        <v>1323</v>
      </c>
      <c r="N11" s="133">
        <f t="shared" si="3"/>
        <v>4.3478260869565215</v>
      </c>
      <c r="O11" s="134"/>
      <c r="P11" s="138"/>
    </row>
    <row r="12" spans="1:48" ht="15" customHeight="1" x14ac:dyDescent="0.25">
      <c r="A12" s="19" t="s">
        <v>39</v>
      </c>
      <c r="B12" s="49">
        <f t="shared" si="4"/>
        <v>37752</v>
      </c>
      <c r="C12" s="132"/>
      <c r="D12" s="104">
        <v>5740</v>
      </c>
      <c r="E12" s="133">
        <f t="shared" si="0"/>
        <v>15.20449247721975</v>
      </c>
      <c r="F12" s="25"/>
      <c r="G12" s="48">
        <v>26730</v>
      </c>
      <c r="H12" s="133">
        <f t="shared" si="1"/>
        <v>70.8041958041958</v>
      </c>
      <c r="I12" s="25"/>
      <c r="J12" s="104">
        <v>3063</v>
      </c>
      <c r="K12" s="133">
        <f t="shared" si="2"/>
        <v>8.1134774316592502</v>
      </c>
      <c r="L12" s="25"/>
      <c r="M12" s="132">
        <v>2219</v>
      </c>
      <c r="N12" s="133">
        <f t="shared" si="3"/>
        <v>5.8778342869251956</v>
      </c>
      <c r="O12" s="134"/>
      <c r="P12" s="138"/>
    </row>
    <row r="13" spans="1:48" ht="15" customHeight="1" x14ac:dyDescent="0.25">
      <c r="A13" s="19" t="s">
        <v>42</v>
      </c>
      <c r="B13" s="49">
        <f t="shared" si="4"/>
        <v>1251684</v>
      </c>
      <c r="C13" s="132"/>
      <c r="D13" s="104">
        <v>311752</v>
      </c>
      <c r="E13" s="133">
        <f t="shared" si="0"/>
        <v>24.906605820638436</v>
      </c>
      <c r="F13" s="25"/>
      <c r="G13" s="48">
        <v>802576</v>
      </c>
      <c r="H13" s="133">
        <f t="shared" si="1"/>
        <v>64.119697942931282</v>
      </c>
      <c r="I13" s="25"/>
      <c r="J13" s="104">
        <v>92817</v>
      </c>
      <c r="K13" s="133">
        <f t="shared" si="2"/>
        <v>7.4153700135177889</v>
      </c>
      <c r="L13" s="25"/>
      <c r="M13" s="132">
        <v>44539</v>
      </c>
      <c r="N13" s="133">
        <f t="shared" si="3"/>
        <v>3.5583262229124926</v>
      </c>
      <c r="O13" s="134"/>
      <c r="P13" s="138"/>
    </row>
    <row r="14" spans="1:48" ht="15" customHeight="1" x14ac:dyDescent="0.25">
      <c r="A14" s="19" t="s">
        <v>32</v>
      </c>
      <c r="B14" s="49">
        <f t="shared" si="4"/>
        <v>152</v>
      </c>
      <c r="C14" s="132"/>
      <c r="D14" s="104">
        <v>10</v>
      </c>
      <c r="E14" s="133">
        <f t="shared" si="0"/>
        <v>6.5789473684210522</v>
      </c>
      <c r="F14" s="25"/>
      <c r="G14" s="48">
        <v>91</v>
      </c>
      <c r="H14" s="133">
        <f t="shared" si="1"/>
        <v>59.868421052631582</v>
      </c>
      <c r="I14" s="25"/>
      <c r="J14" s="104">
        <v>26</v>
      </c>
      <c r="K14" s="133">
        <f t="shared" si="2"/>
        <v>17.105263157894736</v>
      </c>
      <c r="L14" s="25"/>
      <c r="M14" s="132">
        <v>25</v>
      </c>
      <c r="N14" s="133">
        <f t="shared" si="3"/>
        <v>16.447368421052634</v>
      </c>
      <c r="O14" s="134"/>
      <c r="P14" s="13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ht="15" customHeight="1" x14ac:dyDescent="0.25">
      <c r="A15" s="19" t="s">
        <v>33</v>
      </c>
      <c r="B15" s="49">
        <f t="shared" si="4"/>
        <v>714</v>
      </c>
      <c r="C15" s="132"/>
      <c r="D15" s="104">
        <v>220</v>
      </c>
      <c r="E15" s="133">
        <f t="shared" si="0"/>
        <v>30.812324929971989</v>
      </c>
      <c r="F15" s="25"/>
      <c r="G15" s="48">
        <v>451</v>
      </c>
      <c r="H15" s="133">
        <f t="shared" si="1"/>
        <v>63.165266106442573</v>
      </c>
      <c r="I15" s="25"/>
      <c r="J15" s="104">
        <v>25</v>
      </c>
      <c r="K15" s="133">
        <f t="shared" si="2"/>
        <v>3.5014005602240896</v>
      </c>
      <c r="L15" s="25"/>
      <c r="M15" s="132">
        <v>18</v>
      </c>
      <c r="N15" s="133">
        <f t="shared" si="3"/>
        <v>2.5210084033613445</v>
      </c>
      <c r="O15" s="134"/>
      <c r="P15" s="138"/>
    </row>
    <row r="16" spans="1:48" ht="15" customHeight="1" x14ac:dyDescent="0.25">
      <c r="A16" s="19" t="s">
        <v>36</v>
      </c>
      <c r="B16" s="49">
        <f t="shared" si="4"/>
        <v>62835</v>
      </c>
      <c r="C16" s="132"/>
      <c r="D16" s="104">
        <v>25819</v>
      </c>
      <c r="E16" s="133">
        <f t="shared" si="0"/>
        <v>41.090156759767645</v>
      </c>
      <c r="F16" s="25"/>
      <c r="G16" s="48">
        <v>33091</v>
      </c>
      <c r="H16" s="133">
        <f t="shared" si="1"/>
        <v>52.663324580249856</v>
      </c>
      <c r="I16" s="25"/>
      <c r="J16" s="104">
        <v>2154</v>
      </c>
      <c r="K16" s="133">
        <f t="shared" si="2"/>
        <v>3.428025781809501</v>
      </c>
      <c r="L16" s="25"/>
      <c r="M16" s="132">
        <v>1771</v>
      </c>
      <c r="N16" s="133">
        <f t="shared" si="3"/>
        <v>2.818492878172993</v>
      </c>
      <c r="O16" s="134"/>
      <c r="P16" s="138"/>
    </row>
    <row r="17" spans="1:16" ht="15" customHeight="1" x14ac:dyDescent="0.25">
      <c r="A17" s="19" t="s">
        <v>34</v>
      </c>
      <c r="B17" s="49">
        <f t="shared" si="4"/>
        <v>5419</v>
      </c>
      <c r="C17" s="132"/>
      <c r="D17" s="104">
        <v>2580</v>
      </c>
      <c r="E17" s="133">
        <f t="shared" si="0"/>
        <v>47.610260195608042</v>
      </c>
      <c r="F17" s="25"/>
      <c r="G17" s="48">
        <v>2605</v>
      </c>
      <c r="H17" s="133">
        <f t="shared" si="1"/>
        <v>48.071599926185641</v>
      </c>
      <c r="I17" s="25"/>
      <c r="J17" s="104">
        <v>179</v>
      </c>
      <c r="K17" s="133">
        <f t="shared" si="2"/>
        <v>3.3031924709355969</v>
      </c>
      <c r="L17" s="25"/>
      <c r="M17" s="132">
        <v>55</v>
      </c>
      <c r="N17" s="133">
        <f t="shared" si="3"/>
        <v>1.0149474072707141</v>
      </c>
      <c r="O17" s="134"/>
      <c r="P17" s="138"/>
    </row>
    <row r="18" spans="1:16" ht="15" customHeight="1" x14ac:dyDescent="0.25">
      <c r="A18" s="19" t="s">
        <v>35</v>
      </c>
      <c r="B18" s="49">
        <f t="shared" si="4"/>
        <v>18864</v>
      </c>
      <c r="C18" s="132"/>
      <c r="D18" s="104">
        <v>6380</v>
      </c>
      <c r="E18" s="133">
        <f t="shared" si="0"/>
        <v>33.821034775233251</v>
      </c>
      <c r="F18" s="25"/>
      <c r="G18" s="48">
        <v>10195</v>
      </c>
      <c r="H18" s="133">
        <f t="shared" si="1"/>
        <v>54.044741306191689</v>
      </c>
      <c r="I18" s="25"/>
      <c r="J18" s="104">
        <v>1696</v>
      </c>
      <c r="K18" s="133">
        <f t="shared" si="2"/>
        <v>8.9906700593723485</v>
      </c>
      <c r="L18" s="25"/>
      <c r="M18" s="132">
        <v>593</v>
      </c>
      <c r="N18" s="133">
        <f t="shared" si="3"/>
        <v>3.1435538592027141</v>
      </c>
      <c r="O18" s="134"/>
      <c r="P18" s="138"/>
    </row>
    <row r="19" spans="1:16" ht="15" customHeight="1" x14ac:dyDescent="0.25">
      <c r="A19" s="19" t="s">
        <v>38</v>
      </c>
      <c r="B19" s="49">
        <f t="shared" si="4"/>
        <v>14130</v>
      </c>
      <c r="C19" s="132"/>
      <c r="D19" s="104">
        <v>1949</v>
      </c>
      <c r="E19" s="133">
        <f t="shared" si="0"/>
        <v>13.793347487615005</v>
      </c>
      <c r="F19" s="25"/>
      <c r="G19" s="48">
        <v>9298</v>
      </c>
      <c r="H19" s="133">
        <f t="shared" si="1"/>
        <v>65.803255484784145</v>
      </c>
      <c r="I19" s="25"/>
      <c r="J19" s="104">
        <v>1810</v>
      </c>
      <c r="K19" s="133">
        <f t="shared" si="2"/>
        <v>12.809624911535739</v>
      </c>
      <c r="L19" s="25"/>
      <c r="M19" s="132">
        <v>1073</v>
      </c>
      <c r="N19" s="133">
        <f t="shared" si="3"/>
        <v>7.5937721160651099</v>
      </c>
      <c r="O19" s="134"/>
      <c r="P19" s="138"/>
    </row>
    <row r="20" spans="1:16" ht="8.25" customHeight="1" x14ac:dyDescent="0.25">
      <c r="A20" s="19"/>
      <c r="B20" s="49"/>
      <c r="C20" s="132"/>
      <c r="D20" s="104"/>
      <c r="E20" s="133"/>
      <c r="F20" s="25"/>
      <c r="G20" s="48"/>
      <c r="H20" s="133"/>
      <c r="I20" s="25"/>
      <c r="J20" s="104"/>
      <c r="K20" s="133"/>
      <c r="L20" s="25"/>
      <c r="M20" s="132"/>
      <c r="N20" s="133"/>
      <c r="O20" s="134"/>
      <c r="P20" s="138"/>
    </row>
    <row r="21" spans="1:16" ht="26.25" thickBot="1" x14ac:dyDescent="0.3">
      <c r="A21" s="122" t="s">
        <v>82</v>
      </c>
      <c r="B21" s="58">
        <f t="shared" si="4"/>
        <v>217</v>
      </c>
      <c r="C21" s="41"/>
      <c r="D21" s="105">
        <v>37</v>
      </c>
      <c r="E21" s="135">
        <f t="shared" si="0"/>
        <v>17.050691244239633</v>
      </c>
      <c r="F21" s="136"/>
      <c r="G21" s="58">
        <v>134</v>
      </c>
      <c r="H21" s="135">
        <f t="shared" si="1"/>
        <v>61.751152073732719</v>
      </c>
      <c r="I21" s="136"/>
      <c r="J21" s="105">
        <v>21</v>
      </c>
      <c r="K21" s="135">
        <f t="shared" si="2"/>
        <v>9.67741935483871</v>
      </c>
      <c r="L21" s="136"/>
      <c r="M21" s="41">
        <v>25</v>
      </c>
      <c r="N21" s="135">
        <f t="shared" si="3"/>
        <v>11.52073732718894</v>
      </c>
      <c r="O21" s="134"/>
      <c r="P21" s="138"/>
    </row>
    <row r="22" spans="1:16" x14ac:dyDescent="0.25">
      <c r="A22" s="142" t="s">
        <v>100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</row>
    <row r="23" spans="1:16" x14ac:dyDescent="0.25">
      <c r="A23" s="68" t="s">
        <v>26</v>
      </c>
    </row>
    <row r="24" spans="1:16" x14ac:dyDescent="0.25">
      <c r="A24" s="68" t="s">
        <v>91</v>
      </c>
    </row>
    <row r="25" spans="1:16" x14ac:dyDescent="0.25">
      <c r="A25" s="137" t="s">
        <v>23</v>
      </c>
    </row>
    <row r="26" spans="1:16" x14ac:dyDescent="0.25">
      <c r="A26" s="137" t="s">
        <v>24</v>
      </c>
    </row>
    <row r="27" spans="1:16" x14ac:dyDescent="0.25">
      <c r="A27" s="137" t="s">
        <v>25</v>
      </c>
    </row>
    <row r="29" spans="1:16" x14ac:dyDescent="0.25">
      <c r="G29" s="49"/>
    </row>
  </sheetData>
  <mergeCells count="6">
    <mergeCell ref="M5:N5"/>
    <mergeCell ref="A5:A6"/>
    <mergeCell ref="B5:B6"/>
    <mergeCell ref="D5:E5"/>
    <mergeCell ref="G5:H5"/>
    <mergeCell ref="J5:K5"/>
  </mergeCells>
  <phoneticPr fontId="14" type="noConversion"/>
  <pageMargins left="0.70866141732283472" right="0.70866141732283472" top="0.74803149606299213" bottom="0.74803149606299213" header="0.31496062992125984" footer="0.31496062992125984"/>
  <pageSetup scale="93" orientation="landscape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Índice Yuto-nahua</vt:lpstr>
      <vt:lpstr>C1. HLI 2000-2010</vt:lpstr>
      <vt:lpstr>C2. Grupos de edad y sexo</vt:lpstr>
      <vt:lpstr>C3. Cond. Habla Española</vt:lpstr>
      <vt:lpstr>C4. Asistencia Escolar</vt:lpstr>
      <vt:lpstr>C5. Alfabetismo </vt:lpstr>
      <vt:lpstr>C6. Instrucción básica</vt:lpstr>
      <vt:lpstr>C7. Niveles de instruccion </vt:lpstr>
      <vt:lpstr>'C3. Cond. Habla Española'!Área_de_impresión</vt:lpstr>
      <vt:lpstr>'C4. Asistencia Escolar'!Área_de_impresión</vt:lpstr>
      <vt:lpstr>'C5. Alfabetismo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|</dc:creator>
  <cp:lastModifiedBy>Oscar Zamora Alarcón</cp:lastModifiedBy>
  <cp:lastPrinted>2010-03-22T21:06:20Z</cp:lastPrinted>
  <dcterms:created xsi:type="dcterms:W3CDTF">2010-03-08T22:59:23Z</dcterms:created>
  <dcterms:modified xsi:type="dcterms:W3CDTF">2014-10-23T21:58:48Z</dcterms:modified>
</cp:coreProperties>
</file>