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1430" windowHeight="10635" tabRatio="685"/>
  </bookViews>
  <sheets>
    <sheet name="Indice" sheetId="25" r:id="rId1"/>
    <sheet name="C1.HLI2000-2015" sheetId="8" r:id="rId2"/>
    <sheet name="C1B.HLI2010-2015" sheetId="26" r:id="rId3"/>
    <sheet name="C.2. Edad y sexo" sheetId="13" r:id="rId4"/>
    <sheet name="C3. condicion de habla esp" sheetId="15" r:id="rId5"/>
    <sheet name="C4. asistencia escolar " sheetId="5" r:id="rId6"/>
    <sheet name="c5.Alfabetismo" sheetId="16" r:id="rId7"/>
    <sheet name="c6. instrucción básica" sheetId="9" r:id="rId8"/>
    <sheet name="c7. niv d instruc todos" sheetId="18" r:id="rId9"/>
  </sheets>
  <definedNames>
    <definedName name="_xlnm.Print_Area" localSheetId="5">'C4. asistencia escolar '!$A$1:$I$2</definedName>
    <definedName name="_xlnm.Print_Area" localSheetId="0">Indice!$A$1:$Z$22</definedName>
  </definedNames>
  <calcPr calcId="145621"/>
</workbook>
</file>

<file path=xl/calcChain.xml><?xml version="1.0" encoding="utf-8"?>
<calcChain xmlns="http://schemas.openxmlformats.org/spreadsheetml/2006/main">
  <c r="G15" i="16" l="1"/>
  <c r="G14" i="16"/>
  <c r="G11" i="16"/>
  <c r="G9" i="16"/>
  <c r="D15" i="16"/>
  <c r="D14" i="16"/>
  <c r="D12" i="16"/>
  <c r="D11" i="16"/>
  <c r="D9" i="16"/>
  <c r="N15" i="9" l="1"/>
  <c r="N14" i="9"/>
  <c r="K15" i="9"/>
  <c r="K14" i="9"/>
  <c r="N11" i="9"/>
  <c r="K11" i="9"/>
  <c r="H14" i="9"/>
  <c r="N9" i="9"/>
  <c r="K9" i="9"/>
  <c r="H9" i="9"/>
  <c r="M11" i="18"/>
  <c r="N12" i="18"/>
  <c r="M12" i="18"/>
  <c r="L12" i="18"/>
  <c r="K12" i="18"/>
  <c r="J12" i="18"/>
  <c r="I12" i="18"/>
  <c r="G12" i="18" s="1"/>
  <c r="H12" i="18"/>
  <c r="F12" i="18" s="1"/>
  <c r="D12" i="18" s="1"/>
  <c r="N14" i="18"/>
  <c r="N13" i="18"/>
  <c r="N10" i="18"/>
  <c r="K14" i="18"/>
  <c r="K13" i="18"/>
  <c r="K11" i="18"/>
  <c r="K10" i="18"/>
  <c r="H14" i="18"/>
  <c r="H13" i="18"/>
  <c r="H10" i="18"/>
  <c r="E14" i="18"/>
  <c r="E13" i="18"/>
  <c r="E11" i="18"/>
  <c r="E10" i="18"/>
  <c r="B14" i="18"/>
  <c r="B13" i="18"/>
  <c r="B11" i="18"/>
  <c r="N11" i="18" s="1"/>
  <c r="B10" i="18"/>
  <c r="M8" i="18"/>
  <c r="J8" i="18"/>
  <c r="D9" i="9"/>
  <c r="B15" i="9"/>
  <c r="B14" i="9"/>
  <c r="B13" i="9"/>
  <c r="B12" i="9"/>
  <c r="B11" i="9"/>
  <c r="G9" i="9"/>
  <c r="J9" i="9"/>
  <c r="M9" i="9"/>
  <c r="B9" i="16"/>
  <c r="B15" i="16"/>
  <c r="B14" i="16"/>
  <c r="B12" i="16"/>
  <c r="B11" i="16"/>
  <c r="F9" i="16"/>
  <c r="C9" i="16"/>
  <c r="C8" i="5"/>
  <c r="G14" i="15"/>
  <c r="G13" i="15"/>
  <c r="G11" i="15"/>
  <c r="G10" i="15"/>
  <c r="D10" i="15"/>
  <c r="F8" i="15"/>
  <c r="B8" i="15" s="1"/>
  <c r="C8" i="15"/>
  <c r="D8" i="15" s="1"/>
  <c r="B14" i="15"/>
  <c r="B13" i="15"/>
  <c r="B11" i="15"/>
  <c r="B10" i="15"/>
  <c r="I14" i="26"/>
  <c r="I13" i="26"/>
  <c r="I11" i="26"/>
  <c r="I10" i="26"/>
  <c r="H9" i="13"/>
  <c r="Z6" i="13"/>
  <c r="Y6" i="13"/>
  <c r="W6" i="13"/>
  <c r="V6" i="13"/>
  <c r="U6" i="13"/>
  <c r="S6" i="13"/>
  <c r="R6" i="13"/>
  <c r="Q6" i="13"/>
  <c r="O6" i="13"/>
  <c r="N6" i="13"/>
  <c r="M6" i="13"/>
  <c r="K6" i="13"/>
  <c r="J6" i="13"/>
  <c r="I6" i="13"/>
  <c r="G6" i="13"/>
  <c r="F6" i="13"/>
  <c r="E6" i="13"/>
  <c r="D6" i="13"/>
  <c r="X12" i="13"/>
  <c r="X11" i="13"/>
  <c r="X9" i="13"/>
  <c r="X6" i="13" s="1"/>
  <c r="X8" i="13"/>
  <c r="T12" i="13"/>
  <c r="T11" i="13"/>
  <c r="T9" i="13"/>
  <c r="T8" i="13"/>
  <c r="T6" i="13" s="1"/>
  <c r="P12" i="13"/>
  <c r="P11" i="13"/>
  <c r="P6" i="13" s="1"/>
  <c r="P9" i="13"/>
  <c r="P8" i="13"/>
  <c r="L12" i="13"/>
  <c r="L11" i="13"/>
  <c r="L9" i="13"/>
  <c r="L8" i="13"/>
  <c r="L6" i="13" s="1"/>
  <c r="H12" i="13"/>
  <c r="B12" i="13" s="1"/>
  <c r="H11" i="13"/>
  <c r="B11" i="13" s="1"/>
  <c r="H8" i="13"/>
  <c r="I8" i="26"/>
  <c r="H14" i="26"/>
  <c r="H13" i="26"/>
  <c r="H11" i="26"/>
  <c r="H10" i="26"/>
  <c r="H11" i="18" l="1"/>
  <c r="D8" i="18"/>
  <c r="B12" i="18"/>
  <c r="B8" i="18" s="1"/>
  <c r="N8" i="18" s="1"/>
  <c r="E12" i="18"/>
  <c r="G8" i="18"/>
  <c r="H8" i="18" s="1"/>
  <c r="K8" i="18"/>
  <c r="B9" i="9"/>
  <c r="G8" i="15"/>
  <c r="B9" i="13"/>
  <c r="H6" i="13"/>
  <c r="B8" i="13"/>
  <c r="B6" i="13" s="1"/>
  <c r="G8" i="26"/>
  <c r="O8" i="8"/>
  <c r="Q8" i="8" s="1"/>
  <c r="Q14" i="8"/>
  <c r="Q13" i="8"/>
  <c r="Q11" i="8"/>
  <c r="Q10" i="8"/>
  <c r="E8" i="18" l="1"/>
</calcChain>
</file>

<file path=xl/sharedStrings.xml><?xml version="1.0" encoding="utf-8"?>
<sst xmlns="http://schemas.openxmlformats.org/spreadsheetml/2006/main" count="283" uniqueCount="102">
  <si>
    <t>1/ Población con por lo menos un año aprobado del nivel de instrucción correspondiente.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</si>
  <si>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</si>
  <si>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</si>
  <si>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</si>
  <si>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</si>
  <si>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</si>
  <si>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</si>
  <si>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</si>
  <si>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III. Agrupaciones lingüísticas  de la familia Cochimí-yumana</t>
  </si>
  <si>
    <t xml:space="preserve">Cuadro 7. Población de 15 años y más hablante de alguna lengua indígena </t>
  </si>
  <si>
    <t xml:space="preserve"> por agrupación lingüística de la familia Cochimí-yumana según niveles de instrucción¹ básica, media superior y superior</t>
  </si>
  <si>
    <t>por agrupación lingüística de la familia Cochimí-yumana según nivel de instrucción básica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</si>
  <si>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</si>
  <si>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</si>
  <si>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por agrupación lingüística de la familia Cochimí-yumana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</si>
  <si>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</si>
  <si>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</si>
  <si>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</si>
  <si>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</si>
  <si>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Cochimí-yumana según bilingüismo lengua indígena-español</t>
  </si>
  <si>
    <t>III. Agrupaciones lingüísticas de la familia Cochimí-yumana</t>
  </si>
  <si>
    <t>Total¹</t>
  </si>
  <si>
    <t>por agrupación lingüística de la familia Cochimí-yumana según asistencia escolar</t>
  </si>
  <si>
    <t>Alfabetismo en población de 15 años y más</t>
  </si>
  <si>
    <t>por agrupación lingüística de la familia Cochimí-yumana según condición de alfabetismo</t>
  </si>
  <si>
    <t>III. Agrupaciones lingüísticas de la  familia Cochimí-yumana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</si>
  <si>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</si>
  <si>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</si>
  <si>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</si>
  <si>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De 5 a 14</t>
  </si>
  <si>
    <t>Total</t>
  </si>
  <si>
    <t>%</t>
  </si>
  <si>
    <t xml:space="preserve">Total </t>
  </si>
  <si>
    <t xml:space="preserve">Alfabeta </t>
  </si>
  <si>
    <t xml:space="preserve">Analfabeta </t>
  </si>
  <si>
    <t>Primaria</t>
  </si>
  <si>
    <t>Secundaria</t>
  </si>
  <si>
    <t>Sin instrucción</t>
  </si>
  <si>
    <t>Preescolar</t>
  </si>
  <si>
    <t>hombres</t>
  </si>
  <si>
    <t>mujeres</t>
  </si>
  <si>
    <t>Asiste</t>
  </si>
  <si>
    <t>No asiste</t>
  </si>
  <si>
    <t xml:space="preserve">Total por agrupaciones </t>
  </si>
  <si>
    <t xml:space="preserve">% </t>
  </si>
  <si>
    <t xml:space="preserve">%  </t>
  </si>
  <si>
    <t>cucapá</t>
  </si>
  <si>
    <t>kumiai</t>
  </si>
  <si>
    <t>kiliwa</t>
  </si>
  <si>
    <t>De 15 a 24</t>
  </si>
  <si>
    <t>De 25 a 34</t>
  </si>
  <si>
    <t>De 35 a 54</t>
  </si>
  <si>
    <t>Asistencia escolar en población de 6 a 14 años</t>
  </si>
  <si>
    <t>Tema: Distribución de la población</t>
  </si>
  <si>
    <t xml:space="preserve">Tema: Bilingüismo-monolingüismo </t>
  </si>
  <si>
    <t>Tema: Educación</t>
  </si>
  <si>
    <t xml:space="preserve">hombres </t>
  </si>
  <si>
    <t>De 55 y más</t>
  </si>
  <si>
    <t>-</t>
  </si>
  <si>
    <t>III. Agrupaciones lingüísticas  de la familia Cochimí-Yumana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</si>
  <si>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</si>
  <si>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</si>
  <si>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</si>
  <si>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</si>
  <si>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</si>
  <si>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</si>
  <si>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</si>
  <si>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</si>
  <si>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</si>
  <si>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</si>
  <si>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paipai</t>
  </si>
  <si>
    <t>Cuadro 2. Población de 3 años y más hablante de alguna lengua indígena por agrupación lingüística de la familia Cochimí-Yumana según grandes grupos de edad y sexo</t>
  </si>
  <si>
    <t>De 3 y 4 años</t>
  </si>
  <si>
    <t xml:space="preserve">Cuadro 3. Población de 3 años y más hablante de alguna lengua indígena </t>
  </si>
  <si>
    <t>2/ No se incluyen quienes no especificaron su nivel de instrucción (0 hablante para esta familia lingüística).</t>
  </si>
  <si>
    <t>2/ No se incluyen quienes no especificaron su nivel de instrucción (1 hablantes para esta familia lingüística).</t>
  </si>
  <si>
    <t>Cuadro 2. Población de 3 años y más hablante de alguna lengua indígena por agrupación lingüística de la familia Cochimí-yumana según grandes grupos de</t>
  </si>
  <si>
    <t>3/  Porcentaje con respecto al total de la población de 5 años y más hablante de alguna lengua indígena nacional para el año 2010 (6,695,228 hablantes)</t>
  </si>
  <si>
    <t>Fuente: Estimación del INALI con base en los datos del Censo de Población y Vivienda, INEGI 2010, y el Catálogo de las Lenguas Indígenas Nacionales, INALI, 2008.</t>
  </si>
  <si>
    <t>ku'ahl*</t>
  </si>
  <si>
    <t>2000, 2005, 2010 y 2015</t>
  </si>
  <si>
    <t>4/  Porcentaje con respecto al total de la población de 5 años y más hablante de alguna lengua indígena nacional para el año 2015 (7,173,534 hablantes)</t>
  </si>
  <si>
    <t xml:space="preserve">Cuadro 1A. Población de 5 años y más hablante de alguna lengua indígena 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</si>
  <si>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</si>
  <si>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 xml:space="preserve">Cuadro 1B. Población de 3 años y más hablante de alguna lengua indígena </t>
  </si>
  <si>
    <t>2010 y 2015</t>
  </si>
  <si>
    <t>Fuente: Estimación del INALI con base en el Censo de Población y Vivienda, INEGI 2010; Encuesta Intercensal, INEGI, 2015; Catálogo de las Lenguas Indígenas Nacionales, INALI, 2008.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</si>
  <si>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</si>
  <si>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</si>
  <si>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>1/ No se incluyen quienes no especificaron su condición de hablar español  (20 hablantes para esta familia lingüística).</t>
  </si>
  <si>
    <t>Fuente: Estimación del INALI con base en los datos de la Encuesta Intercensal, INEGI 2015, y el Catálogo de las Lenguas Indígenas Nacionales, INALI, 2008.</t>
  </si>
  <si>
    <t>* Los censos, conteos y encuestas del INEGI no reporta hablantes para esta agrupación lingüística.</t>
  </si>
  <si>
    <t>1/ No se incluyen quienes no especificaron su condición de alfabetismo (27 hablante para esta familia lingüística).</t>
  </si>
  <si>
    <t>edad y sexo, 2015.</t>
  </si>
  <si>
    <t>por agrupación lingüística de la familia Cochimí-yumana según bilingüismo lengua indígena-español, 2015.</t>
  </si>
  <si>
    <t>por agrupación lingüística de la familia Cochimí-yumana según asistencia escolar, 2015.</t>
  </si>
  <si>
    <t>por agrupación lingüística de la familia Cochimí-yumana según condición de alfabetismo, 2015.</t>
  </si>
  <si>
    <t>por agrupación lingüística de la familia Cochimí-yumana según nivel de instrucción básica, 2015.</t>
  </si>
  <si>
    <t>por agrupación lingüística de la familia Cochimí-yumana según niveles de instrucción básica, media superior y superior, 2015.</t>
  </si>
  <si>
    <t>Información básica de la familia Cochimí-yumana 2015.</t>
  </si>
  <si>
    <t>Cuadro 1A. Población de 5 años y más hablante de alguna lengua indígena por agrupación lingüística de la familia Cochimí-yumana, comparativo 2000, 2005, 2010 y 2015.</t>
  </si>
  <si>
    <t>Cuadro 1B. Población de 3 años y más hablante de alguna lengua indígena por agrupación lingüística de la familia Cochimí-yumana, comparativo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</si>
</sst>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###"/>
    <numFmt numFmtId="168" formatCode="_-* #,##0_-;\-* #,##0_-;_-* &quot;-&quot;??_-;_-@_-"/>
  </numFmts>
  <fonts count="23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  <font>
      <sz val="11"/>
      <color indexed="8"/>
      <name val="Calibri"/>
      <family val="2"/>
    </font>
    <font>
      <sz val="10"/>
      <name val="Helv"/>
    </font>
    <font>
      <sz val="10"/>
      <color indexed="8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211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0" borderId="0" xfId="0" applyFont="1"/>
    <xf numFmtId="0" fontId="0" fillId="2" borderId="0" xfId="0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7" fillId="0" borderId="0" xfId="0" applyFont="1"/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2" applyFont="1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9" fillId="2" borderId="0" xfId="9" applyFont="1" applyFill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49" fontId="10" fillId="2" borderId="0" xfId="9" applyNumberFormat="1" applyFont="1" applyFill="1" applyAlignment="1">
      <alignment horizontal="left"/>
    </xf>
    <xf numFmtId="0" fontId="10" fillId="2" borderId="0" xfId="2" applyFont="1" applyFill="1" applyAlignment="1">
      <alignment horizontal="center" vertical="center"/>
    </xf>
    <xf numFmtId="165" fontId="10" fillId="2" borderId="0" xfId="2" applyNumberFormat="1" applyFont="1" applyFill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10" fillId="2" borderId="0" xfId="9" applyFont="1" applyFill="1" applyAlignment="1">
      <alignment horizontal="center" vertical="center"/>
    </xf>
    <xf numFmtId="165" fontId="10" fillId="2" borderId="0" xfId="9" applyNumberFormat="1" applyFont="1" applyFill="1" applyAlignment="1">
      <alignment horizontal="center" vertical="center"/>
    </xf>
    <xf numFmtId="49" fontId="10" fillId="2" borderId="2" xfId="9" applyNumberFormat="1" applyFont="1" applyFill="1" applyBorder="1" applyAlignment="1">
      <alignment horizontal="left"/>
    </xf>
    <xf numFmtId="0" fontId="10" fillId="2" borderId="2" xfId="2" applyFont="1" applyFill="1" applyBorder="1" applyAlignment="1">
      <alignment horizontal="center" vertical="center"/>
    </xf>
    <xf numFmtId="165" fontId="10" fillId="2" borderId="2" xfId="2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 vertical="center"/>
    </xf>
    <xf numFmtId="165" fontId="10" fillId="2" borderId="2" xfId="9" applyNumberFormat="1" applyFont="1" applyFill="1" applyBorder="1" applyAlignment="1">
      <alignment horizontal="center" vertical="center"/>
    </xf>
    <xf numFmtId="0" fontId="0" fillId="2" borderId="2" xfId="0" applyFill="1" applyBorder="1"/>
    <xf numFmtId="1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2" fontId="7" fillId="0" borderId="0" xfId="0" applyNumberFormat="1" applyFont="1"/>
    <xf numFmtId="49" fontId="7" fillId="0" borderId="0" xfId="0" applyNumberFormat="1" applyFont="1"/>
    <xf numFmtId="0" fontId="8" fillId="2" borderId="2" xfId="0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7" fillId="2" borderId="0" xfId="0" applyFont="1" applyFill="1" applyBorder="1"/>
    <xf numFmtId="167" fontId="11" fillId="2" borderId="0" xfId="0" applyNumberFormat="1" applyFont="1" applyFill="1" applyBorder="1" applyAlignment="1">
      <alignment horizontal="right" vertical="center"/>
    </xf>
    <xf numFmtId="49" fontId="9" fillId="2" borderId="0" xfId="3" applyNumberFormat="1" applyFont="1" applyFill="1" applyAlignment="1">
      <alignment horizontal="left"/>
    </xf>
    <xf numFmtId="0" fontId="9" fillId="2" borderId="0" xfId="3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/>
    </xf>
    <xf numFmtId="49" fontId="10" fillId="2" borderId="0" xfId="1" applyNumberFormat="1" applyFont="1" applyFill="1" applyAlignment="1">
      <alignment horizontal="center" vertical="top" wrapText="1"/>
    </xf>
    <xf numFmtId="0" fontId="10" fillId="2" borderId="0" xfId="1" applyFont="1" applyFill="1"/>
    <xf numFmtId="49" fontId="10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49" fontId="10" fillId="2" borderId="2" xfId="3" applyNumberFormat="1" applyFont="1" applyFill="1" applyBorder="1" applyAlignment="1">
      <alignment horizontal="left"/>
    </xf>
    <xf numFmtId="0" fontId="10" fillId="2" borderId="2" xfId="3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1" fillId="2" borderId="0" xfId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2" xfId="8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4" xfId="8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10" fillId="2" borderId="0" xfId="8" applyNumberFormat="1" applyFont="1" applyFill="1" applyBorder="1" applyAlignment="1">
      <alignment horizontal="center" vertical="center" wrapText="1"/>
    </xf>
    <xf numFmtId="49" fontId="10" fillId="2" borderId="5" xfId="8" applyNumberFormat="1" applyFont="1" applyFill="1" applyBorder="1" applyAlignment="1">
      <alignment horizontal="center" vertical="center" wrapText="1"/>
    </xf>
    <xf numFmtId="49" fontId="10" fillId="2" borderId="2" xfId="8" applyNumberFormat="1" applyFont="1" applyFill="1" applyBorder="1" applyAlignment="1">
      <alignment horizontal="center" vertical="center" wrapText="1"/>
    </xf>
    <xf numFmtId="49" fontId="10" fillId="2" borderId="3" xfId="8" applyNumberFormat="1" applyFont="1" applyFill="1" applyBorder="1" applyAlignment="1">
      <alignment horizontal="center" vertical="center" wrapText="1"/>
    </xf>
    <xf numFmtId="49" fontId="10" fillId="2" borderId="2" xfId="8" applyNumberFormat="1" applyFont="1" applyFill="1" applyBorder="1" applyAlignment="1">
      <alignment vertical="center" wrapText="1"/>
    </xf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/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49" fontId="16" fillId="2" borderId="0" xfId="0" applyNumberFormat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center"/>
    </xf>
    <xf numFmtId="4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center" vertical="center"/>
    </xf>
    <xf numFmtId="49" fontId="10" fillId="2" borderId="0" xfId="7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center"/>
    </xf>
    <xf numFmtId="4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7" fontId="17" fillId="2" borderId="0" xfId="0" applyNumberFormat="1" applyFont="1" applyFill="1" applyBorder="1" applyAlignment="1">
      <alignment horizontal="center" vertical="center"/>
    </xf>
    <xf numFmtId="49" fontId="10" fillId="2" borderId="2" xfId="7" applyNumberFormat="1" applyFont="1" applyFill="1" applyBorder="1" applyAlignment="1">
      <alignment horizontal="left"/>
    </xf>
    <xf numFmtId="167" fontId="7" fillId="2" borderId="2" xfId="0" applyNumberFormat="1" applyFont="1" applyFill="1" applyBorder="1" applyAlignment="1">
      <alignment horizontal="center"/>
    </xf>
    <xf numFmtId="41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7" fontId="17" fillId="2" borderId="2" xfId="0" applyNumberFormat="1" applyFont="1" applyFill="1" applyBorder="1" applyAlignment="1">
      <alignment horizontal="center" vertical="center"/>
    </xf>
    <xf numFmtId="49" fontId="9" fillId="2" borderId="0" xfId="8" applyNumberFormat="1" applyFont="1" applyFill="1" applyBorder="1" applyAlignment="1">
      <alignment horizontal="left"/>
    </xf>
    <xf numFmtId="0" fontId="9" fillId="2" borderId="0" xfId="8" applyFont="1" applyFill="1" applyBorder="1" applyAlignment="1">
      <alignment horizontal="center" vertical="center"/>
    </xf>
    <xf numFmtId="0" fontId="9" fillId="2" borderId="0" xfId="6" applyFont="1" applyFill="1" applyAlignment="1">
      <alignment horizontal="center" vertical="center"/>
    </xf>
    <xf numFmtId="165" fontId="9" fillId="2" borderId="0" xfId="8" applyNumberFormat="1" applyFont="1" applyFill="1" applyBorder="1" applyAlignment="1">
      <alignment horizontal="center" vertical="center"/>
    </xf>
    <xf numFmtId="2" fontId="9" fillId="2" borderId="0" xfId="8" applyNumberFormat="1" applyFont="1" applyFill="1" applyBorder="1" applyAlignment="1">
      <alignment horizontal="center" vertical="center"/>
    </xf>
    <xf numFmtId="49" fontId="10" fillId="2" borderId="0" xfId="6" applyNumberFormat="1" applyFont="1" applyFill="1" applyAlignment="1">
      <alignment horizontal="left"/>
    </xf>
    <xf numFmtId="0" fontId="10" fillId="2" borderId="0" xfId="8" applyFont="1" applyFill="1" applyBorder="1" applyAlignment="1">
      <alignment horizontal="center" vertical="center"/>
    </xf>
    <xf numFmtId="49" fontId="10" fillId="2" borderId="2" xfId="6" applyNumberFormat="1" applyFont="1" applyFill="1" applyBorder="1" applyAlignment="1">
      <alignment horizontal="left"/>
    </xf>
    <xf numFmtId="0" fontId="10" fillId="2" borderId="2" xfId="8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2" fontId="7" fillId="2" borderId="0" xfId="0" applyNumberFormat="1" applyFont="1" applyFill="1"/>
    <xf numFmtId="0" fontId="10" fillId="2" borderId="2" xfId="4" applyFont="1" applyFill="1" applyBorder="1" applyAlignment="1">
      <alignment horizontal="center" vertical="center"/>
    </xf>
    <xf numFmtId="0" fontId="7" fillId="0" borderId="0" xfId="0" applyFont="1" applyFill="1"/>
    <xf numFmtId="0" fontId="13" fillId="0" borderId="0" xfId="0" applyFont="1"/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1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5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/>
    <xf numFmtId="49" fontId="10" fillId="2" borderId="0" xfId="3" applyNumberFormat="1" applyFont="1" applyFill="1" applyBorder="1" applyAlignment="1">
      <alignment horizontal="left"/>
    </xf>
    <xf numFmtId="0" fontId="10" fillId="2" borderId="0" xfId="5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0" fillId="2" borderId="0" xfId="5" applyFont="1" applyFill="1" applyAlignment="1">
      <alignment horizontal="center" vertical="center"/>
    </xf>
    <xf numFmtId="0" fontId="10" fillId="2" borderId="2" xfId="5" applyFont="1" applyFill="1" applyBorder="1" applyAlignment="1">
      <alignment horizontal="center" vertical="center"/>
    </xf>
    <xf numFmtId="0" fontId="13" fillId="2" borderId="0" xfId="0" applyFont="1" applyFill="1"/>
    <xf numFmtId="49" fontId="10" fillId="2" borderId="2" xfId="3" applyNumberFormat="1" applyFont="1" applyFill="1" applyBorder="1" applyAlignment="1">
      <alignment horizontal="left" vertical="center"/>
    </xf>
    <xf numFmtId="0" fontId="9" fillId="2" borderId="0" xfId="1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/>
    </xf>
    <xf numFmtId="49" fontId="7" fillId="2" borderId="0" xfId="0" applyNumberFormat="1" applyFont="1" applyFill="1"/>
    <xf numFmtId="0" fontId="10" fillId="2" borderId="0" xfId="1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Border="1"/>
    <xf numFmtId="0" fontId="10" fillId="2" borderId="0" xfId="1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/>
    <xf numFmtId="0" fontId="10" fillId="2" borderId="2" xfId="1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/>
    </xf>
    <xf numFmtId="41" fontId="12" fillId="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43" fontId="9" fillId="2" borderId="0" xfId="12" applyFont="1" applyFill="1" applyAlignment="1">
      <alignment horizontal="center" vertical="center"/>
    </xf>
    <xf numFmtId="3" fontId="9" fillId="2" borderId="0" xfId="9" applyNumberFormat="1" applyFont="1" applyFill="1" applyAlignment="1">
      <alignment horizontal="center" vertical="center"/>
    </xf>
    <xf numFmtId="43" fontId="7" fillId="2" borderId="0" xfId="12" applyFont="1" applyFill="1" applyBorder="1" applyAlignment="1">
      <alignment horizontal="center"/>
    </xf>
    <xf numFmtId="168" fontId="7" fillId="2" borderId="0" xfId="12" applyNumberFormat="1" applyFont="1" applyFill="1" applyBorder="1" applyAlignment="1">
      <alignment horizontal="center"/>
    </xf>
    <xf numFmtId="43" fontId="7" fillId="2" borderId="0" xfId="12" applyFont="1" applyFill="1" applyAlignment="1">
      <alignment horizontal="center"/>
    </xf>
    <xf numFmtId="43" fontId="10" fillId="2" borderId="0" xfId="12" applyFont="1" applyFill="1" applyAlignment="1">
      <alignment horizontal="center" vertical="center"/>
    </xf>
    <xf numFmtId="3" fontId="9" fillId="2" borderId="0" xfId="11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/>
    </xf>
    <xf numFmtId="2" fontId="21" fillId="2" borderId="0" xfId="6" applyNumberFormat="1" applyFont="1" applyFill="1" applyBorder="1" applyAlignment="1">
      <alignment horizontal="center" vertical="center"/>
    </xf>
    <xf numFmtId="43" fontId="9" fillId="2" borderId="0" xfId="12" applyFont="1" applyFill="1" applyBorder="1" applyAlignment="1">
      <alignment horizontal="center" vertical="center"/>
    </xf>
    <xf numFmtId="43" fontId="21" fillId="2" borderId="0" xfId="12" applyFont="1" applyFill="1" applyBorder="1" applyAlignment="1">
      <alignment horizontal="center" vertical="center"/>
    </xf>
    <xf numFmtId="2" fontId="21" fillId="2" borderId="0" xfId="8" applyNumberFormat="1" applyFont="1" applyFill="1" applyBorder="1" applyAlignment="1">
      <alignment horizontal="center" vertical="center"/>
    </xf>
    <xf numFmtId="0" fontId="21" fillId="2" borderId="0" xfId="6" applyFont="1" applyFill="1" applyAlignment="1">
      <alignment horizontal="center" vertical="center"/>
    </xf>
    <xf numFmtId="165" fontId="21" fillId="2" borderId="0" xfId="8" applyNumberFormat="1" applyFont="1" applyFill="1" applyBorder="1" applyAlignment="1">
      <alignment horizontal="center" vertical="center"/>
    </xf>
    <xf numFmtId="43" fontId="21" fillId="2" borderId="0" xfId="12" applyFont="1" applyFill="1" applyAlignment="1">
      <alignment horizontal="center" vertical="center"/>
    </xf>
    <xf numFmtId="43" fontId="22" fillId="2" borderId="0" xfId="1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41" fontId="21" fillId="2" borderId="0" xfId="8" applyNumberFormat="1" applyFont="1" applyFill="1" applyBorder="1" applyAlignment="1">
      <alignment horizontal="center" vertical="center"/>
    </xf>
    <xf numFmtId="43" fontId="21" fillId="2" borderId="2" xfId="12" applyFont="1" applyFill="1" applyBorder="1" applyAlignment="1">
      <alignment horizontal="center" vertical="center"/>
    </xf>
    <xf numFmtId="2" fontId="21" fillId="2" borderId="2" xfId="8" applyNumberFormat="1" applyFont="1" applyFill="1" applyBorder="1" applyAlignment="1">
      <alignment horizontal="center" vertical="center"/>
    </xf>
    <xf numFmtId="165" fontId="21" fillId="2" borderId="2" xfId="8" applyNumberFormat="1" applyFont="1" applyFill="1" applyBorder="1" applyAlignment="1">
      <alignment horizontal="center" vertical="center"/>
    </xf>
    <xf numFmtId="0" fontId="21" fillId="2" borderId="2" xfId="6" applyFont="1" applyFill="1" applyBorder="1" applyAlignment="1">
      <alignment horizontal="center" vertical="center"/>
    </xf>
    <xf numFmtId="1" fontId="21" fillId="2" borderId="0" xfId="8" applyNumberFormat="1" applyFont="1" applyFill="1" applyBorder="1" applyAlignment="1">
      <alignment horizontal="center" vertical="center"/>
    </xf>
    <xf numFmtId="1" fontId="21" fillId="2" borderId="0" xfId="6" applyNumberFormat="1" applyFont="1" applyFill="1" applyBorder="1" applyAlignment="1">
      <alignment horizontal="center" vertical="center"/>
    </xf>
    <xf numFmtId="1" fontId="21" fillId="2" borderId="2" xfId="8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49" fontId="10" fillId="2" borderId="4" xfId="1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 wrapText="1"/>
    </xf>
    <xf numFmtId="0" fontId="10" fillId="2" borderId="0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49" fontId="10" fillId="2" borderId="6" xfId="8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13">
    <cellStyle name="Millares" xfId="12" builtinId="3"/>
    <cellStyle name="Normal" xfId="0" builtinId="0"/>
    <cellStyle name="Normal_asistencia escolar y alfabetism" xfId="1"/>
    <cellStyle name="Normal_C1.Totales poblacion y Edos" xfId="2"/>
    <cellStyle name="Normal_c2.raw" xfId="3"/>
    <cellStyle name="Normal_c4.raw" xfId="4"/>
    <cellStyle name="Normal_c5.raw" xfId="5"/>
    <cellStyle name="Normal_c6 raw" xfId="6"/>
    <cellStyle name="Normal_c7.raw" xfId="7"/>
    <cellStyle name="Normal_Hoja1" xfId="8"/>
    <cellStyle name="Normal_Hoja2" xfId="9"/>
    <cellStyle name="Normal_Hoja3" xfId="10"/>
    <cellStyle name="Normal_Hoja4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130" zoomScaleNormal="130" workbookViewId="0">
      <selection activeCell="A4" sqref="A4"/>
    </sheetView>
  </sheetViews>
  <sheetFormatPr baseColWidth="10" defaultRowHeight="15" x14ac:dyDescent="0.25"/>
  <cols>
    <col min="1" max="1" width="3.28515625" style="2" customWidth="1"/>
    <col min="2" max="2" width="9.140625" style="2" customWidth="1"/>
    <col min="3" max="5" width="10.85546875" style="2" customWidth="1"/>
    <col min="6" max="6" width="83.42578125" style="2" customWidth="1"/>
  </cols>
  <sheetData>
    <row r="1" spans="1:17" s="11" customFormat="1" ht="12.75" x14ac:dyDescent="0.2">
      <c r="A1" s="8"/>
      <c r="B1" s="9"/>
      <c r="C1" s="9"/>
      <c r="D1" s="9"/>
      <c r="E1" s="9"/>
      <c r="F1" s="9"/>
      <c r="G1" s="9"/>
      <c r="H1" s="10"/>
      <c r="I1" s="10"/>
      <c r="J1" s="10"/>
      <c r="K1" s="10"/>
      <c r="L1" s="8"/>
      <c r="M1" s="8"/>
      <c r="N1" s="8"/>
      <c r="O1" s="8"/>
      <c r="P1" s="8"/>
      <c r="Q1" s="8"/>
    </row>
    <row r="2" spans="1:17" s="11" customFormat="1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1" customFormat="1" ht="15" customHeight="1" x14ac:dyDescent="0.2">
      <c r="A3" s="12" t="s">
        <v>99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8"/>
      <c r="M3" s="8"/>
      <c r="N3" s="8"/>
      <c r="O3" s="8"/>
      <c r="P3" s="8"/>
      <c r="Q3" s="8"/>
    </row>
    <row r="4" spans="1:17" s="11" customFormat="1" ht="15" customHeight="1" x14ac:dyDescent="0.2">
      <c r="A4" s="13"/>
      <c r="B4" s="14"/>
      <c r="C4" s="12"/>
      <c r="D4" s="12"/>
      <c r="E4" s="12"/>
      <c r="F4" s="12"/>
      <c r="G4" s="13"/>
      <c r="H4" s="13"/>
      <c r="I4" s="13"/>
      <c r="J4" s="13"/>
      <c r="K4" s="13"/>
      <c r="L4" s="8"/>
      <c r="M4" s="8"/>
      <c r="N4" s="8"/>
      <c r="O4" s="8"/>
      <c r="P4" s="8"/>
      <c r="Q4" s="8"/>
    </row>
    <row r="5" spans="1:17" s="11" customFormat="1" ht="15" customHeight="1" x14ac:dyDescent="0.2">
      <c r="A5" s="12" t="s">
        <v>53</v>
      </c>
      <c r="B5" s="9"/>
      <c r="C5" s="12"/>
      <c r="D5" s="13"/>
      <c r="E5" s="12"/>
      <c r="F5" s="12"/>
      <c r="G5" s="13"/>
      <c r="H5" s="13"/>
      <c r="I5" s="13"/>
      <c r="J5" s="13"/>
      <c r="K5" s="13"/>
      <c r="L5" s="8"/>
      <c r="M5" s="8"/>
      <c r="N5" s="8"/>
      <c r="O5" s="8"/>
      <c r="P5" s="8"/>
      <c r="Q5" s="8"/>
    </row>
    <row r="6" spans="1:17" s="11" customFormat="1" ht="15" customHeight="1" x14ac:dyDescent="0.2">
      <c r="A6" s="13"/>
      <c r="B6" s="14" t="s">
        <v>100</v>
      </c>
      <c r="C6" s="14"/>
      <c r="D6" s="14"/>
      <c r="E6" s="14"/>
      <c r="F6" s="14"/>
      <c r="G6" s="13"/>
      <c r="H6" s="13"/>
      <c r="I6" s="13"/>
      <c r="J6" s="13"/>
      <c r="K6" s="13"/>
      <c r="L6" s="8"/>
      <c r="M6" s="8"/>
      <c r="N6" s="8"/>
      <c r="O6" s="8"/>
      <c r="P6" s="8"/>
      <c r="Q6" s="8"/>
    </row>
    <row r="7" spans="1:17" s="11" customFormat="1" ht="15" customHeight="1" x14ac:dyDescent="0.2">
      <c r="A7" s="13"/>
      <c r="B7" s="14" t="s">
        <v>101</v>
      </c>
      <c r="C7" s="14"/>
      <c r="D7" s="14"/>
      <c r="E7" s="14"/>
      <c r="F7" s="14"/>
      <c r="G7" s="13"/>
      <c r="H7" s="13"/>
      <c r="I7" s="13"/>
      <c r="J7" s="13"/>
      <c r="K7" s="13"/>
      <c r="L7" s="8"/>
      <c r="M7" s="8"/>
      <c r="N7" s="8"/>
      <c r="O7" s="8"/>
      <c r="P7" s="8"/>
      <c r="Q7" s="8"/>
    </row>
    <row r="8" spans="1:17" s="11" customFormat="1" ht="15" customHeight="1" x14ac:dyDescent="0.2">
      <c r="A8" s="13"/>
      <c r="B8" s="14" t="s">
        <v>76</v>
      </c>
      <c r="C8" s="15"/>
      <c r="D8" s="14"/>
      <c r="E8" s="14"/>
      <c r="F8" s="14"/>
      <c r="G8" s="13"/>
      <c r="H8" s="13"/>
      <c r="I8" s="13"/>
      <c r="J8" s="13"/>
      <c r="K8" s="13"/>
      <c r="L8" s="8"/>
      <c r="M8" s="8"/>
      <c r="N8" s="8"/>
      <c r="O8" s="8"/>
      <c r="P8" s="8"/>
      <c r="Q8" s="8"/>
    </row>
    <row r="9" spans="1:17" s="11" customFormat="1" ht="15" customHeight="1" x14ac:dyDescent="0.2">
      <c r="A9" s="13"/>
      <c r="B9" s="13"/>
      <c r="C9" s="14" t="s">
        <v>93</v>
      </c>
      <c r="D9" s="14"/>
      <c r="E9" s="14"/>
      <c r="F9" s="14"/>
      <c r="G9" s="13"/>
      <c r="H9" s="13"/>
      <c r="I9" s="13"/>
      <c r="J9" s="13"/>
      <c r="K9" s="13"/>
      <c r="L9" s="8"/>
      <c r="M9" s="8"/>
      <c r="N9" s="8"/>
      <c r="O9" s="8"/>
      <c r="P9" s="8"/>
      <c r="Q9" s="8"/>
    </row>
    <row r="10" spans="1:17" s="11" customFormat="1" ht="15" customHeight="1" x14ac:dyDescent="0.2">
      <c r="A10" s="13"/>
      <c r="B10" s="13"/>
      <c r="C10" s="14"/>
      <c r="D10" s="14"/>
      <c r="E10" s="14"/>
      <c r="F10" s="14"/>
      <c r="G10" s="13"/>
      <c r="H10" s="13"/>
      <c r="I10" s="13"/>
      <c r="J10" s="13"/>
      <c r="K10" s="13"/>
      <c r="L10" s="8"/>
      <c r="M10" s="8"/>
      <c r="N10" s="8"/>
      <c r="O10" s="8"/>
      <c r="P10" s="8"/>
      <c r="Q10" s="8"/>
    </row>
    <row r="11" spans="1:17" s="11" customFormat="1" ht="15" customHeight="1" x14ac:dyDescent="0.2">
      <c r="A11" s="16" t="s">
        <v>54</v>
      </c>
      <c r="B11" s="9"/>
      <c r="C11" s="9"/>
      <c r="D11" s="9"/>
      <c r="E11" s="14"/>
      <c r="F11" s="14"/>
      <c r="G11" s="13"/>
      <c r="H11" s="13"/>
      <c r="I11" s="13"/>
      <c r="J11" s="13"/>
      <c r="K11" s="13"/>
      <c r="L11" s="8"/>
      <c r="M11" s="8"/>
      <c r="N11" s="8"/>
      <c r="O11" s="8"/>
      <c r="P11" s="8"/>
      <c r="Q11" s="8"/>
    </row>
    <row r="12" spans="1:17" s="11" customFormat="1" ht="15" customHeight="1" x14ac:dyDescent="0.2">
      <c r="A12" s="13"/>
      <c r="B12" s="15" t="s">
        <v>73</v>
      </c>
      <c r="C12" s="13"/>
      <c r="D12" s="13"/>
      <c r="E12" s="13"/>
      <c r="F12" s="13"/>
      <c r="G12" s="13"/>
      <c r="H12" s="13"/>
      <c r="I12" s="13"/>
      <c r="J12" s="13"/>
      <c r="K12" s="13"/>
      <c r="L12" s="8"/>
      <c r="M12" s="8"/>
      <c r="N12" s="8"/>
      <c r="O12" s="8"/>
      <c r="P12" s="8"/>
      <c r="Q12" s="8"/>
    </row>
    <row r="13" spans="1:17" s="11" customFormat="1" ht="15" customHeight="1" x14ac:dyDescent="0.2">
      <c r="A13" s="15"/>
      <c r="B13" s="13"/>
      <c r="C13" s="15" t="s">
        <v>94</v>
      </c>
      <c r="D13" s="13"/>
      <c r="E13" s="13"/>
      <c r="F13" s="13"/>
      <c r="G13" s="13"/>
      <c r="H13" s="13"/>
      <c r="I13" s="13"/>
      <c r="J13" s="13"/>
      <c r="K13" s="13"/>
      <c r="L13" s="8"/>
      <c r="M13" s="8"/>
      <c r="N13" s="8"/>
      <c r="O13" s="8"/>
      <c r="P13" s="8"/>
      <c r="Q13" s="8"/>
    </row>
    <row r="14" spans="1:17" s="11" customFormat="1" ht="15" customHeight="1" x14ac:dyDescent="0.2">
      <c r="A14" s="15"/>
      <c r="B14" s="13"/>
      <c r="C14" s="15"/>
      <c r="D14" s="13"/>
      <c r="E14" s="13"/>
      <c r="F14" s="13"/>
      <c r="G14" s="13"/>
      <c r="H14" s="13"/>
      <c r="I14" s="13"/>
      <c r="J14" s="13"/>
      <c r="K14" s="13"/>
      <c r="L14" s="8"/>
      <c r="M14" s="8"/>
      <c r="N14" s="8"/>
      <c r="O14" s="8"/>
      <c r="P14" s="8"/>
      <c r="Q14" s="8"/>
    </row>
    <row r="15" spans="1:17" s="11" customFormat="1" ht="15" customHeight="1" x14ac:dyDescent="0.2">
      <c r="A15" s="12" t="s">
        <v>55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8"/>
      <c r="M15" s="8"/>
      <c r="N15" s="8"/>
      <c r="O15" s="8"/>
      <c r="P15" s="8"/>
      <c r="Q15" s="8"/>
    </row>
    <row r="16" spans="1:17" s="11" customFormat="1" ht="15" customHeight="1" x14ac:dyDescent="0.2">
      <c r="A16" s="15"/>
      <c r="B16" s="13" t="s">
        <v>60</v>
      </c>
      <c r="C16" s="14"/>
      <c r="D16" s="14"/>
      <c r="E16" s="14"/>
      <c r="F16" s="14"/>
      <c r="G16" s="13"/>
      <c r="H16" s="13"/>
      <c r="I16" s="13"/>
      <c r="J16" s="13"/>
      <c r="K16" s="13"/>
      <c r="L16" s="8"/>
      <c r="M16" s="8"/>
      <c r="N16" s="8"/>
      <c r="O16" s="8"/>
      <c r="P16" s="8"/>
      <c r="Q16" s="8"/>
    </row>
    <row r="17" spans="1:17" s="11" customFormat="1" ht="15" customHeight="1" x14ac:dyDescent="0.2">
      <c r="A17" s="13"/>
      <c r="B17" s="9"/>
      <c r="C17" s="13" t="s">
        <v>95</v>
      </c>
      <c r="D17" s="14"/>
      <c r="E17" s="14"/>
      <c r="F17" s="14"/>
      <c r="G17" s="13"/>
      <c r="H17" s="13"/>
      <c r="I17" s="13"/>
      <c r="J17" s="13"/>
      <c r="K17" s="13"/>
      <c r="L17" s="8"/>
      <c r="M17" s="8"/>
      <c r="N17" s="8"/>
      <c r="O17" s="8"/>
      <c r="P17" s="8"/>
      <c r="Q17" s="8"/>
    </row>
    <row r="18" spans="1:17" s="11" customFormat="1" ht="15" customHeight="1" x14ac:dyDescent="0.2">
      <c r="A18" s="13"/>
      <c r="B18" s="13" t="s">
        <v>61</v>
      </c>
      <c r="C18" s="9"/>
      <c r="D18" s="9"/>
      <c r="E18" s="9"/>
      <c r="F18" s="9"/>
      <c r="G18" s="13"/>
      <c r="H18" s="13"/>
      <c r="I18" s="13"/>
      <c r="J18" s="13"/>
      <c r="K18" s="13"/>
      <c r="L18" s="8"/>
      <c r="M18" s="8"/>
      <c r="N18" s="8"/>
      <c r="O18" s="8"/>
      <c r="P18" s="8"/>
      <c r="Q18" s="8"/>
    </row>
    <row r="19" spans="1:17" s="11" customFormat="1" ht="15" customHeight="1" x14ac:dyDescent="0.2">
      <c r="A19" s="13"/>
      <c r="B19" s="13"/>
      <c r="C19" s="13" t="s">
        <v>96</v>
      </c>
      <c r="D19" s="9"/>
      <c r="E19" s="9"/>
      <c r="F19" s="9"/>
      <c r="G19" s="13"/>
      <c r="H19" s="13"/>
      <c r="I19" s="13"/>
      <c r="J19" s="13"/>
      <c r="K19" s="13"/>
      <c r="L19" s="8"/>
      <c r="M19" s="8"/>
      <c r="N19" s="8"/>
      <c r="O19" s="8"/>
      <c r="P19" s="8"/>
      <c r="Q19" s="8"/>
    </row>
    <row r="20" spans="1:17" s="11" customFormat="1" ht="15" customHeight="1" x14ac:dyDescent="0.2">
      <c r="A20" s="15"/>
      <c r="B20" s="15" t="s">
        <v>62</v>
      </c>
      <c r="C20" s="13"/>
      <c r="D20" s="13"/>
      <c r="E20" s="13"/>
      <c r="F20" s="13"/>
      <c r="G20" s="13"/>
      <c r="H20" s="13"/>
      <c r="I20" s="13"/>
      <c r="J20" s="13"/>
      <c r="K20" s="13"/>
      <c r="L20" s="8"/>
      <c r="M20" s="8"/>
      <c r="N20" s="8"/>
      <c r="O20" s="8"/>
      <c r="P20" s="8"/>
      <c r="Q20" s="8"/>
    </row>
    <row r="21" spans="1:17" s="11" customFormat="1" ht="15" customHeight="1" x14ac:dyDescent="0.2">
      <c r="A21" s="13"/>
      <c r="B21" s="13"/>
      <c r="C21" s="15" t="s">
        <v>97</v>
      </c>
      <c r="D21" s="9"/>
      <c r="E21" s="9"/>
      <c r="F21" s="9"/>
      <c r="G21" s="13"/>
      <c r="H21" s="13"/>
      <c r="I21" s="13"/>
      <c r="J21" s="13"/>
      <c r="K21" s="13"/>
      <c r="L21" s="8"/>
      <c r="M21" s="8"/>
      <c r="N21" s="8"/>
      <c r="O21" s="8"/>
      <c r="P21" s="8"/>
      <c r="Q21" s="8"/>
    </row>
    <row r="22" spans="1:17" s="11" customFormat="1" ht="15" customHeight="1" x14ac:dyDescent="0.2">
      <c r="A22" s="15"/>
      <c r="B22" s="13" t="s">
        <v>63</v>
      </c>
      <c r="C22" s="14"/>
      <c r="D22" s="14"/>
      <c r="E22" s="14"/>
      <c r="F22" s="14"/>
      <c r="G22" s="13"/>
      <c r="H22" s="13"/>
      <c r="I22" s="13"/>
      <c r="J22" s="13"/>
      <c r="K22" s="13"/>
      <c r="L22" s="8"/>
      <c r="M22" s="8"/>
      <c r="N22" s="8"/>
      <c r="O22" s="8"/>
      <c r="P22" s="8"/>
      <c r="Q22" s="8"/>
    </row>
    <row r="23" spans="1:17" s="11" customFormat="1" ht="15" customHeight="1" x14ac:dyDescent="0.2">
      <c r="A23" s="13"/>
      <c r="B23" s="13"/>
      <c r="C23" s="13" t="s">
        <v>98</v>
      </c>
      <c r="D23" s="13"/>
      <c r="E23" s="13"/>
      <c r="F23" s="13"/>
      <c r="G23" s="13"/>
      <c r="H23" s="13"/>
      <c r="I23" s="13"/>
      <c r="J23" s="13"/>
      <c r="K23" s="13"/>
      <c r="L23" s="8"/>
      <c r="M23" s="8"/>
      <c r="N23" s="8"/>
      <c r="O23" s="8"/>
      <c r="P23" s="8"/>
      <c r="Q23" s="8"/>
    </row>
    <row r="24" spans="1:17" s="11" customFormat="1" ht="12.75" x14ac:dyDescent="0.2">
      <c r="A24" s="13"/>
      <c r="D24" s="13"/>
      <c r="E24" s="13"/>
      <c r="F24" s="13"/>
      <c r="G24" s="13"/>
      <c r="H24" s="13"/>
      <c r="I24" s="13"/>
      <c r="J24" s="13"/>
      <c r="K24" s="13"/>
      <c r="L24" s="8"/>
      <c r="M24" s="8"/>
      <c r="N24" s="8"/>
      <c r="O24" s="8"/>
      <c r="P24" s="8"/>
      <c r="Q24" s="8"/>
    </row>
    <row r="25" spans="1:17" s="11" customFormat="1" ht="12.7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"/>
      <c r="M25" s="8"/>
      <c r="N25" s="8"/>
      <c r="O25" s="8"/>
      <c r="P25" s="8"/>
      <c r="Q25" s="8"/>
    </row>
    <row r="26" spans="1:17" s="11" customFormat="1" ht="12.7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"/>
      <c r="M26" s="8"/>
      <c r="N26" s="8"/>
      <c r="O26" s="8"/>
      <c r="P26" s="8"/>
      <c r="Q26" s="8"/>
    </row>
    <row r="27" spans="1:17" s="11" customFormat="1" ht="12.7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8"/>
      <c r="M27" s="8"/>
      <c r="N27" s="8"/>
      <c r="O27" s="8"/>
      <c r="P27" s="8"/>
      <c r="Q27" s="8"/>
    </row>
    <row r="28" spans="1:17" s="11" customFormat="1" ht="12.7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"/>
      <c r="M28" s="8"/>
      <c r="N28" s="8"/>
      <c r="O28" s="8"/>
      <c r="P28" s="8"/>
      <c r="Q28" s="8"/>
    </row>
    <row r="29" spans="1:17" s="11" customFormat="1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"/>
      <c r="M29" s="8"/>
      <c r="N29" s="8"/>
      <c r="O29" s="8"/>
      <c r="P29" s="8"/>
      <c r="Q29" s="8"/>
    </row>
    <row r="30" spans="1:17" s="11" customFormat="1" ht="12.7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8"/>
      <c r="M30" s="8"/>
      <c r="N30" s="8"/>
      <c r="O30" s="8"/>
      <c r="P30" s="8"/>
      <c r="Q30" s="8"/>
    </row>
    <row r="31" spans="1:17" s="11" customFormat="1" ht="12.7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11" customFormat="1" ht="12.7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1" customFormat="1" ht="12.7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s="11" customFormat="1" ht="12.7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11" customFormat="1" ht="12.7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</sheetData>
  <pageMargins left="0.70866141732283472" right="0.70866141732283472" top="0.74803149606299213" bottom="0.74803149606299213" header="0.31496062992125984" footer="0.31496062992125984"/>
  <pageSetup scale="61" orientation="landscape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A5" sqref="A5"/>
    </sheetView>
  </sheetViews>
  <sheetFormatPr baseColWidth="10" defaultRowHeight="15" x14ac:dyDescent="0.25"/>
  <cols>
    <col min="1" max="1" width="28.42578125" style="2" customWidth="1"/>
    <col min="2" max="2" width="3" style="2" customWidth="1"/>
    <col min="3" max="3" width="12.42578125" style="2" customWidth="1"/>
    <col min="4" max="4" width="6.42578125" style="2" customWidth="1"/>
    <col min="5" max="5" width="14.28515625" style="2" bestFit="1" customWidth="1"/>
    <col min="6" max="6" width="1.7109375" style="2" customWidth="1"/>
    <col min="7" max="7" width="12.42578125" style="2" customWidth="1"/>
    <col min="8" max="8" width="8" style="2" customWidth="1"/>
    <col min="9" max="9" width="14.28515625" style="2" bestFit="1" customWidth="1"/>
    <col min="10" max="10" width="1.7109375" style="2" customWidth="1"/>
    <col min="11" max="11" width="12" style="2" customWidth="1"/>
    <col min="12" max="12" width="7.5703125" customWidth="1"/>
    <col min="13" max="13" width="14.28515625" bestFit="1" customWidth="1"/>
    <col min="14" max="14" width="1.7109375" customWidth="1"/>
    <col min="15" max="15" width="12.140625" customWidth="1"/>
    <col min="16" max="16" width="7.28515625" customWidth="1"/>
    <col min="17" max="17" width="14.28515625" bestFit="1" customWidth="1"/>
  </cols>
  <sheetData>
    <row r="1" spans="1:17" x14ac:dyDescent="0.25">
      <c r="B1" s="6"/>
      <c r="C1" s="6"/>
      <c r="D1" s="6"/>
      <c r="E1" s="6"/>
      <c r="F1" s="6"/>
      <c r="G1" s="6"/>
      <c r="H1" s="6"/>
      <c r="I1" s="6"/>
    </row>
    <row r="2" spans="1:17" s="11" customFormat="1" ht="15" customHeight="1" x14ac:dyDescent="0.2">
      <c r="A2" s="9" t="s">
        <v>82</v>
      </c>
      <c r="B2" s="9"/>
      <c r="C2" s="13"/>
      <c r="D2" s="13"/>
      <c r="E2" s="13"/>
      <c r="F2" s="13"/>
      <c r="G2" s="13"/>
      <c r="H2" s="13"/>
      <c r="I2" s="13"/>
      <c r="J2" s="8"/>
      <c r="K2" s="8"/>
    </row>
    <row r="3" spans="1:17" s="11" customFormat="1" ht="15" customHeight="1" x14ac:dyDescent="0.2">
      <c r="A3" s="9" t="s">
        <v>14</v>
      </c>
      <c r="B3" s="9"/>
      <c r="C3" s="13"/>
      <c r="D3" s="13"/>
      <c r="E3" s="13"/>
      <c r="F3" s="13"/>
      <c r="G3" s="13"/>
      <c r="H3" s="13"/>
      <c r="I3" s="13"/>
      <c r="J3" s="8"/>
      <c r="K3" s="8"/>
    </row>
    <row r="4" spans="1:17" s="11" customFormat="1" ht="15" customHeight="1" x14ac:dyDescent="0.2">
      <c r="A4" s="9" t="s">
        <v>80</v>
      </c>
      <c r="B4" s="9"/>
      <c r="C4" s="13"/>
      <c r="D4" s="13"/>
      <c r="E4" s="13"/>
      <c r="F4" s="13"/>
      <c r="G4" s="13"/>
      <c r="H4" s="13"/>
      <c r="I4" s="13"/>
      <c r="J4" s="8"/>
      <c r="K4" s="8"/>
    </row>
    <row r="5" spans="1:17" s="11" customFormat="1" ht="15" customHeight="1" thickBot="1" x14ac:dyDescent="0.25">
      <c r="A5" s="9"/>
      <c r="B5" s="9"/>
      <c r="C5" s="13"/>
      <c r="D5" s="13"/>
      <c r="E5" s="13"/>
      <c r="F5" s="13"/>
      <c r="G5" s="13"/>
      <c r="H5" s="13"/>
      <c r="I5" s="13"/>
      <c r="J5" s="8"/>
      <c r="K5" s="8"/>
    </row>
    <row r="6" spans="1:17" s="11" customFormat="1" ht="15" customHeight="1" x14ac:dyDescent="0.2">
      <c r="A6" s="191" t="s">
        <v>20</v>
      </c>
      <c r="B6" s="17"/>
      <c r="C6" s="193">
        <v>2000</v>
      </c>
      <c r="D6" s="193"/>
      <c r="E6" s="193"/>
      <c r="F6" s="17"/>
      <c r="G6" s="190">
        <v>2005</v>
      </c>
      <c r="H6" s="190"/>
      <c r="I6" s="190"/>
      <c r="J6" s="17"/>
      <c r="K6" s="190">
        <v>2010</v>
      </c>
      <c r="L6" s="190"/>
      <c r="M6" s="190"/>
      <c r="N6" s="17"/>
      <c r="O6" s="190">
        <v>2015</v>
      </c>
      <c r="P6" s="190"/>
      <c r="Q6" s="190"/>
    </row>
    <row r="7" spans="1:17" s="11" customFormat="1" ht="31.5" customHeight="1" thickBot="1" x14ac:dyDescent="0.25">
      <c r="A7" s="192"/>
      <c r="B7" s="18"/>
      <c r="C7" s="154" t="s">
        <v>64</v>
      </c>
      <c r="D7" s="50" t="s">
        <v>44</v>
      </c>
      <c r="E7" s="18" t="s">
        <v>65</v>
      </c>
      <c r="F7" s="18"/>
      <c r="G7" s="154" t="s">
        <v>64</v>
      </c>
      <c r="H7" s="155" t="s">
        <v>45</v>
      </c>
      <c r="I7" s="19" t="s">
        <v>66</v>
      </c>
      <c r="J7" s="18"/>
      <c r="K7" s="154" t="s">
        <v>64</v>
      </c>
      <c r="L7" s="155" t="s">
        <v>45</v>
      </c>
      <c r="M7" s="19" t="s">
        <v>67</v>
      </c>
      <c r="N7" s="18"/>
      <c r="O7" s="154" t="s">
        <v>64</v>
      </c>
      <c r="P7" s="155" t="s">
        <v>45</v>
      </c>
      <c r="Q7" s="19" t="s">
        <v>69</v>
      </c>
    </row>
    <row r="8" spans="1:17" x14ac:dyDescent="0.25">
      <c r="A8" s="20" t="s">
        <v>30</v>
      </c>
      <c r="C8" s="21">
        <v>674</v>
      </c>
      <c r="D8" s="22">
        <v>100</v>
      </c>
      <c r="E8" s="23">
        <v>1.1150546103785776E-2</v>
      </c>
      <c r="F8" s="24"/>
      <c r="G8" s="25">
        <v>650</v>
      </c>
      <c r="H8" s="25">
        <v>100</v>
      </c>
      <c r="I8" s="26">
        <v>1.0813145191261248E-2</v>
      </c>
      <c r="J8" s="4"/>
      <c r="K8" s="25">
        <v>767</v>
      </c>
      <c r="L8" s="25">
        <v>100</v>
      </c>
      <c r="M8" s="26">
        <v>1.1455920545200254E-2</v>
      </c>
      <c r="O8" s="165">
        <f>SUM(O10:O14)</f>
        <v>1169</v>
      </c>
      <c r="P8" s="25">
        <v>100</v>
      </c>
      <c r="Q8" s="26">
        <f>O8/7173534*100</f>
        <v>1.6296012537195752E-2</v>
      </c>
    </row>
    <row r="9" spans="1:17" ht="7.5" customHeight="1" x14ac:dyDescent="0.25">
      <c r="A9" s="20"/>
      <c r="C9" s="21"/>
      <c r="D9" s="42"/>
      <c r="E9" s="23"/>
      <c r="F9" s="43"/>
      <c r="G9" s="25"/>
      <c r="H9" s="25"/>
      <c r="I9" s="23"/>
      <c r="J9" s="4"/>
      <c r="K9" s="156"/>
      <c r="M9" s="23"/>
      <c r="O9" s="157"/>
      <c r="Q9" s="23"/>
    </row>
    <row r="10" spans="1:17" x14ac:dyDescent="0.25">
      <c r="A10" s="27" t="s">
        <v>46</v>
      </c>
      <c r="C10" s="28">
        <v>178</v>
      </c>
      <c r="D10" s="29">
        <v>26.409495548961424</v>
      </c>
      <c r="E10" s="30">
        <v>2.944802976964196E-3</v>
      </c>
      <c r="F10" s="31"/>
      <c r="G10" s="32">
        <v>116</v>
      </c>
      <c r="H10" s="33">
        <v>17.846153846153847</v>
      </c>
      <c r="I10" s="30">
        <v>1.9297305264404689E-3</v>
      </c>
      <c r="J10" s="4"/>
      <c r="K10" s="32">
        <v>145</v>
      </c>
      <c r="L10" s="33">
        <v>18.904823989569753</v>
      </c>
      <c r="M10" s="30">
        <v>2.1657216154550673E-3</v>
      </c>
      <c r="O10" s="32">
        <v>278</v>
      </c>
      <c r="P10" s="33">
        <v>18.782383419689118</v>
      </c>
      <c r="Q10" s="30">
        <f t="shared" ref="Q10:Q14" si="0">O10/7173534*100</f>
        <v>3.8753562748848752E-3</v>
      </c>
    </row>
    <row r="11" spans="1:17" x14ac:dyDescent="0.25">
      <c r="A11" s="27" t="s">
        <v>48</v>
      </c>
      <c r="C11" s="28">
        <v>52</v>
      </c>
      <c r="D11" s="29">
        <v>7.71513353115727</v>
      </c>
      <c r="E11" s="30">
        <v>8.6027952136032691E-4</v>
      </c>
      <c r="F11" s="30"/>
      <c r="G11" s="32">
        <v>36</v>
      </c>
      <c r="H11" s="33">
        <v>5.5384615384615383</v>
      </c>
      <c r="I11" s="30">
        <v>5.9888188751600763E-4</v>
      </c>
      <c r="J11" s="4"/>
      <c r="K11" s="32">
        <v>46</v>
      </c>
      <c r="L11" s="33">
        <v>5.9973924380704045</v>
      </c>
      <c r="M11" s="30">
        <v>6.8705651248919379E-4</v>
      </c>
      <c r="O11" s="32">
        <v>194</v>
      </c>
      <c r="P11" s="33">
        <v>5.9585492227979273</v>
      </c>
      <c r="Q11" s="30">
        <f t="shared" si="0"/>
        <v>2.7043853141282942E-3</v>
      </c>
    </row>
    <row r="12" spans="1:17" x14ac:dyDescent="0.25">
      <c r="A12" s="63" t="s">
        <v>79</v>
      </c>
      <c r="B12" s="105"/>
      <c r="C12" s="105" t="s">
        <v>58</v>
      </c>
      <c r="D12" s="105" t="s">
        <v>58</v>
      </c>
      <c r="E12" s="105" t="s">
        <v>58</v>
      </c>
      <c r="G12" s="105" t="s">
        <v>58</v>
      </c>
      <c r="H12" s="105" t="s">
        <v>58</v>
      </c>
      <c r="I12" s="105" t="s">
        <v>58</v>
      </c>
      <c r="J12" s="105"/>
      <c r="K12" s="105" t="s">
        <v>58</v>
      </c>
      <c r="L12" s="105" t="s">
        <v>58</v>
      </c>
      <c r="M12" s="105" t="s">
        <v>58</v>
      </c>
      <c r="N12" s="105"/>
      <c r="O12" s="105" t="s">
        <v>58</v>
      </c>
      <c r="P12" s="105" t="s">
        <v>58</v>
      </c>
      <c r="Q12" s="105" t="s">
        <v>58</v>
      </c>
    </row>
    <row r="13" spans="1:17" x14ac:dyDescent="0.25">
      <c r="A13" s="27" t="s">
        <v>47</v>
      </c>
      <c r="C13" s="28">
        <v>243</v>
      </c>
      <c r="D13" s="29">
        <v>36.053412462908014</v>
      </c>
      <c r="E13" s="30">
        <v>4.0201523786646048E-3</v>
      </c>
      <c r="F13" s="30"/>
      <c r="G13" s="32">
        <v>298</v>
      </c>
      <c r="H13" s="33">
        <v>45.846153846153847</v>
      </c>
      <c r="I13" s="30">
        <v>4.9574111799936191E-3</v>
      </c>
      <c r="J13" s="4"/>
      <c r="K13" s="32">
        <v>377</v>
      </c>
      <c r="L13" s="33">
        <v>49.152542372881356</v>
      </c>
      <c r="M13" s="30">
        <v>5.6308762001831755E-3</v>
      </c>
      <c r="O13" s="32">
        <v>482</v>
      </c>
      <c r="P13" s="33">
        <v>49.352331606217618</v>
      </c>
      <c r="Q13" s="30">
        <f t="shared" si="0"/>
        <v>6.7191428938651434E-3</v>
      </c>
    </row>
    <row r="14" spans="1:17" ht="15.75" thickBot="1" x14ac:dyDescent="0.3">
      <c r="A14" s="34" t="s">
        <v>70</v>
      </c>
      <c r="B14" s="41"/>
      <c r="C14" s="35">
        <v>201</v>
      </c>
      <c r="D14" s="36">
        <v>29.821958456973295</v>
      </c>
      <c r="E14" s="37">
        <v>3.3253112267966484E-3</v>
      </c>
      <c r="F14" s="38"/>
      <c r="G14" s="39">
        <v>200</v>
      </c>
      <c r="H14" s="40">
        <v>30.769230769230798</v>
      </c>
      <c r="I14" s="37">
        <v>3.3271215973111534E-3</v>
      </c>
      <c r="J14" s="38"/>
      <c r="K14" s="39">
        <v>199</v>
      </c>
      <c r="L14" s="40">
        <v>25.945241199478485</v>
      </c>
      <c r="M14" s="37">
        <v>2.9722662170728166E-3</v>
      </c>
      <c r="N14" s="38"/>
      <c r="O14" s="39">
        <v>215</v>
      </c>
      <c r="P14" s="40">
        <v>25.906735751295333</v>
      </c>
      <c r="Q14" s="37">
        <f t="shared" si="0"/>
        <v>2.9971280543174398E-3</v>
      </c>
    </row>
    <row r="15" spans="1:17" s="11" customFormat="1" ht="12.75" x14ac:dyDescent="0.2">
      <c r="A15" s="158" t="s">
        <v>83</v>
      </c>
      <c r="B15" s="158"/>
      <c r="C15" s="158"/>
      <c r="D15" s="158"/>
      <c r="E15" s="158"/>
      <c r="F15" s="158"/>
      <c r="G15" s="158"/>
      <c r="H15" s="158"/>
      <c r="I15" s="158"/>
      <c r="J15" s="8"/>
      <c r="K15" s="8"/>
    </row>
    <row r="16" spans="1:17" s="11" customFormat="1" ht="12.75" x14ac:dyDescent="0.2">
      <c r="A16" s="162" t="s">
        <v>91</v>
      </c>
      <c r="B16" s="162"/>
      <c r="C16" s="162"/>
      <c r="D16" s="162"/>
      <c r="E16" s="162"/>
      <c r="F16" s="162"/>
      <c r="G16" s="162"/>
      <c r="H16" s="162"/>
      <c r="I16" s="162"/>
      <c r="J16" s="8"/>
      <c r="K16" s="8"/>
    </row>
    <row r="17" spans="1:11" s="11" customFormat="1" x14ac:dyDescent="0.2">
      <c r="A17" s="44" t="s">
        <v>12</v>
      </c>
      <c r="B17" s="77"/>
      <c r="C17" s="77"/>
      <c r="D17" s="77"/>
      <c r="E17" s="77"/>
      <c r="F17" s="77"/>
      <c r="G17" s="77"/>
      <c r="H17" s="77"/>
      <c r="I17" s="77"/>
      <c r="J17" s="8"/>
      <c r="K17" s="8"/>
    </row>
    <row r="18" spans="1:11" s="11" customFormat="1" ht="12.75" x14ac:dyDescent="0.2">
      <c r="A18" s="44" t="s">
        <v>13</v>
      </c>
      <c r="B18" s="44"/>
      <c r="C18" s="44"/>
      <c r="D18" s="44"/>
      <c r="E18" s="44"/>
      <c r="F18" s="44"/>
      <c r="G18" s="44"/>
      <c r="H18" s="44"/>
      <c r="I18" s="44"/>
      <c r="J18" s="8"/>
      <c r="K18" s="8"/>
    </row>
    <row r="19" spans="1:11" s="11" customFormat="1" ht="14.25" customHeight="1" x14ac:dyDescent="0.2">
      <c r="A19" s="44" t="s">
        <v>77</v>
      </c>
      <c r="B19" s="44"/>
      <c r="C19" s="44"/>
      <c r="D19" s="44"/>
      <c r="E19" s="44"/>
      <c r="F19" s="44"/>
      <c r="G19" s="44"/>
      <c r="H19" s="44"/>
      <c r="I19" s="13"/>
      <c r="J19" s="8"/>
      <c r="K19" s="8"/>
    </row>
    <row r="20" spans="1:11" x14ac:dyDescent="0.25">
      <c r="A20" s="44" t="s">
        <v>81</v>
      </c>
      <c r="B20" s="5"/>
      <c r="C20" s="5"/>
      <c r="D20" s="5"/>
      <c r="E20" s="5"/>
      <c r="F20" s="5"/>
      <c r="G20" s="5"/>
      <c r="H20" s="5"/>
      <c r="I20" s="6"/>
      <c r="J20" s="4"/>
    </row>
    <row r="21" spans="1:11" x14ac:dyDescent="0.25">
      <c r="B21" s="7"/>
      <c r="C21" s="7"/>
      <c r="D21" s="7"/>
      <c r="E21" s="7"/>
      <c r="F21" s="7"/>
      <c r="G21" s="7"/>
      <c r="H21" s="7"/>
    </row>
  </sheetData>
  <mergeCells count="5">
    <mergeCell ref="K6:M6"/>
    <mergeCell ref="O6:Q6"/>
    <mergeCell ref="A6:A7"/>
    <mergeCell ref="C6:E6"/>
    <mergeCell ref="G6:I6"/>
  </mergeCells>
  <phoneticPr fontId="18" type="noConversion"/>
  <pageMargins left="0.70866141732283472" right="0.70866141732283472" top="0.74803149606299213" bottom="0.74803149606299213" header="0.31496062992125984" footer="0.31496062992125984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33" sqref="C33"/>
    </sheetView>
  </sheetViews>
  <sheetFormatPr baseColWidth="10" defaultRowHeight="15" x14ac:dyDescent="0.25"/>
  <cols>
    <col min="1" max="1" width="28.42578125" style="2" customWidth="1"/>
    <col min="2" max="2" width="3" style="2" customWidth="1"/>
    <col min="3" max="3" width="12.42578125" style="2" customWidth="1"/>
    <col min="4" max="4" width="6.42578125" style="2" customWidth="1"/>
    <col min="5" max="5" width="14.28515625" style="2" bestFit="1" customWidth="1"/>
    <col min="6" max="6" width="1.7109375" style="2" customWidth="1"/>
    <col min="7" max="7" width="12.42578125" style="2" customWidth="1"/>
    <col min="8" max="8" width="8" style="2" customWidth="1"/>
    <col min="9" max="9" width="14.28515625" style="2" bestFit="1" customWidth="1"/>
    <col min="10" max="10" width="1.7109375" style="2" customWidth="1"/>
  </cols>
  <sheetData>
    <row r="1" spans="1:10" x14ac:dyDescent="0.25">
      <c r="B1" s="6"/>
      <c r="C1" s="6"/>
      <c r="D1" s="6"/>
      <c r="E1" s="6"/>
      <c r="F1" s="6"/>
      <c r="G1" s="6"/>
      <c r="H1" s="6"/>
      <c r="I1" s="6"/>
    </row>
    <row r="2" spans="1:10" s="11" customFormat="1" ht="15" customHeight="1" x14ac:dyDescent="0.2">
      <c r="A2" s="9" t="s">
        <v>84</v>
      </c>
      <c r="B2" s="9"/>
      <c r="C2" s="13"/>
      <c r="D2" s="13"/>
      <c r="E2" s="13"/>
      <c r="F2" s="13"/>
      <c r="G2" s="13"/>
      <c r="H2" s="13"/>
      <c r="I2" s="13"/>
      <c r="J2" s="8"/>
    </row>
    <row r="3" spans="1:10" s="11" customFormat="1" ht="15" customHeight="1" x14ac:dyDescent="0.2">
      <c r="A3" s="9" t="s">
        <v>14</v>
      </c>
      <c r="B3" s="9"/>
      <c r="C3" s="13"/>
      <c r="D3" s="13"/>
      <c r="E3" s="13"/>
      <c r="F3" s="13"/>
      <c r="G3" s="13"/>
      <c r="H3" s="13"/>
      <c r="I3" s="13"/>
      <c r="J3" s="8"/>
    </row>
    <row r="4" spans="1:10" s="11" customFormat="1" ht="15" customHeight="1" x14ac:dyDescent="0.2">
      <c r="A4" s="9" t="s">
        <v>85</v>
      </c>
      <c r="B4" s="9"/>
      <c r="C4" s="13"/>
      <c r="D4" s="13"/>
      <c r="E4" s="13"/>
      <c r="F4" s="13"/>
      <c r="G4" s="13"/>
      <c r="H4" s="13"/>
      <c r="I4" s="13"/>
      <c r="J4" s="8"/>
    </row>
    <row r="5" spans="1:10" s="11" customFormat="1" ht="15" customHeight="1" thickBot="1" x14ac:dyDescent="0.25">
      <c r="A5" s="9"/>
      <c r="B5" s="9"/>
      <c r="C5" s="13"/>
      <c r="D5" s="13"/>
      <c r="E5" s="13"/>
      <c r="F5" s="13"/>
      <c r="G5" s="13"/>
      <c r="H5" s="13"/>
      <c r="I5" s="13"/>
      <c r="J5" s="8"/>
    </row>
    <row r="6" spans="1:10" s="11" customFormat="1" ht="15" customHeight="1" x14ac:dyDescent="0.2">
      <c r="A6" s="191" t="s">
        <v>20</v>
      </c>
      <c r="B6" s="17"/>
      <c r="C6" s="193">
        <v>2010</v>
      </c>
      <c r="D6" s="193"/>
      <c r="E6" s="193"/>
      <c r="F6" s="17"/>
      <c r="G6" s="190">
        <v>2015</v>
      </c>
      <c r="H6" s="190"/>
      <c r="I6" s="190"/>
      <c r="J6" s="17"/>
    </row>
    <row r="7" spans="1:10" s="11" customFormat="1" ht="31.5" customHeight="1" thickBot="1" x14ac:dyDescent="0.25">
      <c r="A7" s="192"/>
      <c r="B7" s="18"/>
      <c r="C7" s="154" t="s">
        <v>68</v>
      </c>
      <c r="D7" s="163" t="s">
        <v>44</v>
      </c>
      <c r="E7" s="18" t="s">
        <v>65</v>
      </c>
      <c r="F7" s="18"/>
      <c r="G7" s="154" t="s">
        <v>68</v>
      </c>
      <c r="H7" s="155" t="s">
        <v>45</v>
      </c>
      <c r="I7" s="19" t="s">
        <v>66</v>
      </c>
      <c r="J7" s="18"/>
    </row>
    <row r="8" spans="1:10" x14ac:dyDescent="0.25">
      <c r="A8" s="20" t="s">
        <v>30</v>
      </c>
      <c r="C8" s="21">
        <v>772</v>
      </c>
      <c r="D8" s="22">
        <v>100</v>
      </c>
      <c r="E8" s="23">
        <v>1.1166781082778538E-2</v>
      </c>
      <c r="F8" s="24"/>
      <c r="G8" s="165">
        <f>SUM(G10:G14)</f>
        <v>1174</v>
      </c>
      <c r="H8" s="25">
        <v>100</v>
      </c>
      <c r="I8" s="26">
        <f>G8/7382785*100</f>
        <v>1.5901858174117219E-2</v>
      </c>
      <c r="J8" s="4"/>
    </row>
    <row r="9" spans="1:10" ht="7.5" customHeight="1" x14ac:dyDescent="0.25">
      <c r="A9" s="20"/>
      <c r="C9" s="21"/>
      <c r="D9" s="42"/>
      <c r="E9" s="23"/>
      <c r="F9" s="43"/>
      <c r="G9" s="25"/>
      <c r="H9" s="25"/>
      <c r="I9" s="23"/>
      <c r="J9" s="4"/>
    </row>
    <row r="10" spans="1:10" x14ac:dyDescent="0.25">
      <c r="A10" s="27" t="s">
        <v>46</v>
      </c>
      <c r="C10" s="28">
        <v>145</v>
      </c>
      <c r="D10" s="29">
        <v>18.782383419689118</v>
      </c>
      <c r="E10" s="30">
        <v>2.0973876386047772E-3</v>
      </c>
      <c r="F10" s="31"/>
      <c r="G10" s="32">
        <v>278</v>
      </c>
      <c r="H10" s="33">
        <f>G10/G$8*100</f>
        <v>23.679727427597953</v>
      </c>
      <c r="I10" s="30">
        <f t="shared" ref="I10:I14" si="0">G10/7382785*100</f>
        <v>3.765516671554163E-3</v>
      </c>
      <c r="J10" s="4"/>
    </row>
    <row r="11" spans="1:10" x14ac:dyDescent="0.25">
      <c r="A11" s="27" t="s">
        <v>48</v>
      </c>
      <c r="C11" s="28">
        <v>46</v>
      </c>
      <c r="D11" s="29">
        <v>5.9585492227979273</v>
      </c>
      <c r="E11" s="30">
        <v>6.6537814741944666E-4</v>
      </c>
      <c r="F11" s="30"/>
      <c r="G11" s="32">
        <v>194</v>
      </c>
      <c r="H11" s="33">
        <f t="shared" ref="H11:H14" si="1">G11/G$8*100</f>
        <v>16.524701873935264</v>
      </c>
      <c r="I11" s="30">
        <f t="shared" si="0"/>
        <v>2.6277346556888761E-3</v>
      </c>
      <c r="J11" s="4"/>
    </row>
    <row r="12" spans="1:10" x14ac:dyDescent="0.25">
      <c r="A12" s="63" t="s">
        <v>79</v>
      </c>
      <c r="B12" s="105"/>
      <c r="C12" s="105" t="s">
        <v>58</v>
      </c>
      <c r="D12" s="105" t="s">
        <v>58</v>
      </c>
      <c r="E12" s="105" t="s">
        <v>58</v>
      </c>
      <c r="G12" s="105" t="s">
        <v>58</v>
      </c>
      <c r="H12" s="105" t="s">
        <v>58</v>
      </c>
      <c r="I12" s="105" t="s">
        <v>58</v>
      </c>
      <c r="J12" s="105"/>
    </row>
    <row r="13" spans="1:10" x14ac:dyDescent="0.25">
      <c r="A13" s="27" t="s">
        <v>47</v>
      </c>
      <c r="C13" s="28">
        <v>381</v>
      </c>
      <c r="D13" s="29">
        <v>49.352331606217618</v>
      </c>
      <c r="E13" s="30">
        <v>5.5110668297132419E-3</v>
      </c>
      <c r="F13" s="30"/>
      <c r="G13" s="32">
        <v>486</v>
      </c>
      <c r="H13" s="33">
        <f t="shared" si="1"/>
        <v>41.396933560477002</v>
      </c>
      <c r="I13" s="30">
        <f t="shared" si="0"/>
        <v>6.5828816632205866E-3</v>
      </c>
      <c r="J13" s="4"/>
    </row>
    <row r="14" spans="1:10" ht="15.75" thickBot="1" x14ac:dyDescent="0.3">
      <c r="A14" s="34" t="s">
        <v>70</v>
      </c>
      <c r="B14" s="41"/>
      <c r="C14" s="35">
        <v>200</v>
      </c>
      <c r="D14" s="36">
        <v>25.906735751295333</v>
      </c>
      <c r="E14" s="37">
        <v>2.8929484670410718E-3</v>
      </c>
      <c r="F14" s="38"/>
      <c r="G14" s="39">
        <v>216</v>
      </c>
      <c r="H14" s="40">
        <f t="shared" si="1"/>
        <v>18.39863713798978</v>
      </c>
      <c r="I14" s="37">
        <f t="shared" si="0"/>
        <v>2.9257251836535942E-3</v>
      </c>
      <c r="J14" s="38"/>
    </row>
    <row r="15" spans="1:10" s="11" customFormat="1" ht="12.75" x14ac:dyDescent="0.2">
      <c r="A15" s="158" t="s">
        <v>86</v>
      </c>
      <c r="B15" s="158"/>
      <c r="C15" s="158"/>
      <c r="D15" s="158"/>
      <c r="E15" s="158"/>
      <c r="F15" s="158"/>
      <c r="G15" s="158"/>
      <c r="H15" s="158"/>
      <c r="I15" s="158"/>
      <c r="J15" s="8"/>
    </row>
    <row r="16" spans="1:10" s="11" customFormat="1" ht="12.75" x14ac:dyDescent="0.2">
      <c r="A16" s="162" t="s">
        <v>91</v>
      </c>
      <c r="B16" s="162"/>
      <c r="C16" s="162"/>
      <c r="D16" s="162"/>
      <c r="E16" s="162"/>
      <c r="F16" s="162"/>
      <c r="G16" s="162"/>
      <c r="H16" s="162"/>
      <c r="I16" s="162"/>
      <c r="J16" s="8"/>
    </row>
    <row r="17" spans="1:10" s="11" customFormat="1" x14ac:dyDescent="0.2">
      <c r="A17" s="44" t="s">
        <v>87</v>
      </c>
      <c r="B17" s="77"/>
      <c r="C17" s="77"/>
      <c r="D17" s="77"/>
      <c r="E17" s="77"/>
      <c r="F17" s="77"/>
      <c r="G17" s="77"/>
      <c r="H17" s="77"/>
      <c r="I17" s="77"/>
      <c r="J17" s="8"/>
    </row>
    <row r="18" spans="1:10" s="11" customFormat="1" ht="12.75" x14ac:dyDescent="0.2">
      <c r="A18" s="44" t="s">
        <v>88</v>
      </c>
      <c r="B18" s="44"/>
      <c r="C18" s="44"/>
      <c r="D18" s="44"/>
      <c r="E18" s="44"/>
      <c r="F18" s="44"/>
      <c r="G18" s="44"/>
      <c r="H18" s="44"/>
      <c r="I18" s="44"/>
      <c r="J18" s="8"/>
    </row>
  </sheetData>
  <mergeCells count="3">
    <mergeCell ref="A6:A7"/>
    <mergeCell ref="C6:E6"/>
    <mergeCell ref="G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zoomScaleNormal="100" workbookViewId="0">
      <selection activeCell="A3" sqref="A3"/>
    </sheetView>
  </sheetViews>
  <sheetFormatPr baseColWidth="10" defaultRowHeight="15" x14ac:dyDescent="0.25"/>
  <cols>
    <col min="1" max="1" width="28.42578125" style="2" customWidth="1"/>
    <col min="2" max="2" width="13" style="2" customWidth="1"/>
    <col min="3" max="3" width="1.7109375" style="2" customWidth="1"/>
    <col min="4" max="4" width="7.140625" style="2" customWidth="1"/>
    <col min="5" max="5" width="9.140625" style="2" customWidth="1"/>
    <col min="6" max="6" width="8.42578125" style="2" customWidth="1"/>
    <col min="7" max="7" width="1.7109375" style="2" customWidth="1"/>
    <col min="8" max="8" width="7.140625" style="2" customWidth="1"/>
    <col min="9" max="9" width="9.140625" style="2" customWidth="1"/>
    <col min="10" max="10" width="8.42578125" style="2" customWidth="1"/>
    <col min="11" max="11" width="1.42578125" style="2" customWidth="1"/>
    <col min="12" max="12" width="8.85546875" style="2" customWidth="1"/>
    <col min="13" max="13" width="8.42578125" style="2" customWidth="1"/>
    <col min="14" max="14" width="9.7109375" style="2" customWidth="1"/>
    <col min="15" max="15" width="1.42578125" style="2" customWidth="1"/>
    <col min="16" max="16" width="7.85546875" style="2" customWidth="1"/>
    <col min="17" max="17" width="9.7109375" style="2" customWidth="1"/>
    <col min="18" max="18" width="8.28515625" style="2" customWidth="1"/>
    <col min="19" max="19" width="1.28515625" style="2" customWidth="1"/>
    <col min="20" max="20" width="9" style="2" customWidth="1"/>
    <col min="21" max="21" width="8" style="2" customWidth="1"/>
    <col min="22" max="22" width="8.42578125" style="2" customWidth="1"/>
    <col min="23" max="23" width="1.140625" style="2" customWidth="1"/>
    <col min="24" max="24" width="9" style="2" customWidth="1"/>
    <col min="25" max="25" width="8.42578125" style="2" customWidth="1"/>
    <col min="26" max="26" width="8.28515625" style="2" customWidth="1"/>
    <col min="27" max="30" width="10.85546875" style="2" customWidth="1"/>
  </cols>
  <sheetData>
    <row r="1" spans="1:30" s="11" customFormat="1" ht="24.75" customHeight="1" x14ac:dyDescent="0.2">
      <c r="A1" s="8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1" customFormat="1" ht="12" customHeight="1" x14ac:dyDescent="0.2">
      <c r="A2" s="85">
        <v>2015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1" customFormat="1" ht="13.5" thickBot="1" x14ac:dyDescent="0.25">
      <c r="A3" s="8"/>
      <c r="B3" s="8"/>
      <c r="C3" s="8"/>
      <c r="D3" s="8"/>
      <c r="E3" s="127"/>
      <c r="F3" s="127"/>
      <c r="G3" s="8"/>
      <c r="H3" s="8"/>
      <c r="I3" s="127"/>
      <c r="J3" s="127"/>
      <c r="K3" s="12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28"/>
      <c r="X3" s="8"/>
      <c r="Y3" s="8"/>
      <c r="Z3" s="8"/>
      <c r="AA3" s="8"/>
      <c r="AB3" s="8"/>
      <c r="AC3" s="8"/>
      <c r="AD3" s="8"/>
    </row>
    <row r="4" spans="1:30" s="125" customFormat="1" ht="15" customHeight="1" x14ac:dyDescent="0.2">
      <c r="A4" s="195" t="s">
        <v>59</v>
      </c>
      <c r="B4" s="195" t="s">
        <v>43</v>
      </c>
      <c r="C4" s="49"/>
      <c r="D4" s="194" t="s">
        <v>72</v>
      </c>
      <c r="E4" s="194"/>
      <c r="F4" s="194"/>
      <c r="G4" s="49"/>
      <c r="H4" s="194" t="s">
        <v>29</v>
      </c>
      <c r="I4" s="194"/>
      <c r="J4" s="194"/>
      <c r="K4" s="56"/>
      <c r="L4" s="194" t="s">
        <v>49</v>
      </c>
      <c r="M4" s="194"/>
      <c r="N4" s="194"/>
      <c r="O4" s="129"/>
      <c r="P4" s="194" t="s">
        <v>50</v>
      </c>
      <c r="Q4" s="194"/>
      <c r="R4" s="194"/>
      <c r="S4" s="129"/>
      <c r="T4" s="194" t="s">
        <v>51</v>
      </c>
      <c r="U4" s="194"/>
      <c r="V4" s="194"/>
      <c r="W4" s="8"/>
      <c r="X4" s="194" t="s">
        <v>57</v>
      </c>
      <c r="Y4" s="194"/>
      <c r="Z4" s="194"/>
      <c r="AA4" s="8"/>
      <c r="AB4" s="8"/>
      <c r="AC4" s="8"/>
      <c r="AD4" s="8"/>
    </row>
    <row r="5" spans="1:30" s="125" customFormat="1" ht="33.75" customHeight="1" thickBot="1" x14ac:dyDescent="0.25">
      <c r="A5" s="192"/>
      <c r="B5" s="192"/>
      <c r="C5" s="50"/>
      <c r="D5" s="48" t="s">
        <v>30</v>
      </c>
      <c r="E5" s="48" t="s">
        <v>56</v>
      </c>
      <c r="F5" s="48" t="s">
        <v>40</v>
      </c>
      <c r="G5" s="50"/>
      <c r="H5" s="48" t="s">
        <v>30</v>
      </c>
      <c r="I5" s="48" t="s">
        <v>56</v>
      </c>
      <c r="J5" s="48" t="s">
        <v>40</v>
      </c>
      <c r="K5" s="48"/>
      <c r="L5" s="48" t="s">
        <v>30</v>
      </c>
      <c r="M5" s="48" t="s">
        <v>39</v>
      </c>
      <c r="N5" s="48" t="s">
        <v>40</v>
      </c>
      <c r="O5" s="48"/>
      <c r="P5" s="48" t="s">
        <v>30</v>
      </c>
      <c r="Q5" s="48" t="s">
        <v>39</v>
      </c>
      <c r="R5" s="48" t="s">
        <v>40</v>
      </c>
      <c r="S5" s="48"/>
      <c r="T5" s="48" t="s">
        <v>30</v>
      </c>
      <c r="U5" s="48" t="s">
        <v>39</v>
      </c>
      <c r="V5" s="48" t="s">
        <v>40</v>
      </c>
      <c r="W5" s="13"/>
      <c r="X5" s="48" t="s">
        <v>30</v>
      </c>
      <c r="Y5" s="48" t="s">
        <v>39</v>
      </c>
      <c r="Z5" s="48" t="s">
        <v>40</v>
      </c>
      <c r="AA5" s="8"/>
      <c r="AB5" s="8"/>
      <c r="AC5" s="8"/>
      <c r="AD5" s="8"/>
    </row>
    <row r="6" spans="1:30" s="51" customFormat="1" ht="12.75" x14ac:dyDescent="0.2">
      <c r="A6" s="58" t="s">
        <v>30</v>
      </c>
      <c r="B6" s="189">
        <f>SUM(B8:B12)</f>
        <v>1174</v>
      </c>
      <c r="C6" s="130"/>
      <c r="D6" s="131">
        <f t="shared" ref="D6:Z6" si="0">SUM(D8:D12)</f>
        <v>5</v>
      </c>
      <c r="E6" s="132">
        <f t="shared" si="0"/>
        <v>2</v>
      </c>
      <c r="F6" s="132">
        <f t="shared" si="0"/>
        <v>3</v>
      </c>
      <c r="G6" s="130">
        <f t="shared" si="0"/>
        <v>0</v>
      </c>
      <c r="H6" s="131">
        <f t="shared" si="0"/>
        <v>181</v>
      </c>
      <c r="I6" s="132">
        <f t="shared" si="0"/>
        <v>75</v>
      </c>
      <c r="J6" s="132">
        <f t="shared" si="0"/>
        <v>106</v>
      </c>
      <c r="K6" s="131">
        <f t="shared" si="0"/>
        <v>0</v>
      </c>
      <c r="L6" s="131">
        <f t="shared" si="0"/>
        <v>84</v>
      </c>
      <c r="M6" s="132">
        <f t="shared" si="0"/>
        <v>27</v>
      </c>
      <c r="N6" s="132">
        <f t="shared" si="0"/>
        <v>57</v>
      </c>
      <c r="O6" s="133">
        <f t="shared" si="0"/>
        <v>0</v>
      </c>
      <c r="P6" s="131">
        <f t="shared" si="0"/>
        <v>248</v>
      </c>
      <c r="Q6" s="132">
        <f t="shared" si="0"/>
        <v>128</v>
      </c>
      <c r="R6" s="132">
        <f t="shared" si="0"/>
        <v>120</v>
      </c>
      <c r="S6" s="133">
        <f t="shared" si="0"/>
        <v>0</v>
      </c>
      <c r="T6" s="131">
        <f t="shared" si="0"/>
        <v>460</v>
      </c>
      <c r="U6" s="132">
        <f t="shared" si="0"/>
        <v>319</v>
      </c>
      <c r="V6" s="132">
        <f t="shared" si="0"/>
        <v>141</v>
      </c>
      <c r="W6" s="131">
        <f t="shared" si="0"/>
        <v>0</v>
      </c>
      <c r="X6" s="131">
        <f t="shared" si="0"/>
        <v>196</v>
      </c>
      <c r="Y6" s="132">
        <f t="shared" si="0"/>
        <v>85</v>
      </c>
      <c r="Z6" s="132">
        <f t="shared" si="0"/>
        <v>111</v>
      </c>
      <c r="AA6" s="134"/>
      <c r="AB6" s="134"/>
      <c r="AC6" s="134"/>
      <c r="AD6" s="134"/>
    </row>
    <row r="7" spans="1:30" s="51" customFormat="1" ht="7.5" customHeight="1" x14ac:dyDescent="0.2">
      <c r="A7" s="58"/>
      <c r="B7" s="130"/>
      <c r="C7" s="130"/>
      <c r="D7" s="131"/>
      <c r="E7" s="132"/>
      <c r="F7" s="132"/>
      <c r="G7" s="130"/>
      <c r="H7" s="131"/>
      <c r="I7" s="132"/>
      <c r="J7" s="132"/>
      <c r="K7" s="131"/>
      <c r="L7" s="131"/>
      <c r="M7" s="132"/>
      <c r="N7" s="132"/>
      <c r="O7" s="130"/>
      <c r="P7" s="131"/>
      <c r="Q7" s="132"/>
      <c r="R7" s="132"/>
      <c r="S7" s="130"/>
      <c r="T7" s="131"/>
      <c r="U7" s="132"/>
      <c r="V7" s="132"/>
      <c r="W7" s="131"/>
      <c r="X7" s="131"/>
      <c r="Y7" s="132"/>
      <c r="Z7" s="132"/>
      <c r="AA7" s="134"/>
      <c r="AB7" s="134"/>
      <c r="AC7" s="134"/>
      <c r="AD7" s="134"/>
    </row>
    <row r="8" spans="1:30" s="11" customFormat="1" ht="15" customHeight="1" x14ac:dyDescent="0.2">
      <c r="A8" s="135" t="s">
        <v>46</v>
      </c>
      <c r="B8" s="105">
        <f>D8+H8+L8+P8+T8+X8</f>
        <v>278</v>
      </c>
      <c r="C8" s="105"/>
      <c r="D8" s="166">
        <v>0</v>
      </c>
      <c r="E8" s="105" t="s">
        <v>58</v>
      </c>
      <c r="F8" s="105" t="s">
        <v>58</v>
      </c>
      <c r="G8" s="105"/>
      <c r="H8" s="105">
        <f>I8+J8</f>
        <v>49</v>
      </c>
      <c r="I8" s="136">
        <v>11</v>
      </c>
      <c r="J8" s="136">
        <v>38</v>
      </c>
      <c r="K8" s="105"/>
      <c r="L8" s="105">
        <f>M8+N8</f>
        <v>46</v>
      </c>
      <c r="M8" s="136">
        <v>8</v>
      </c>
      <c r="N8" s="136">
        <v>38</v>
      </c>
      <c r="O8" s="105"/>
      <c r="P8" s="105">
        <f>Q8+R8</f>
        <v>10</v>
      </c>
      <c r="Q8" s="136">
        <v>7</v>
      </c>
      <c r="R8" s="136">
        <v>3</v>
      </c>
      <c r="S8" s="105"/>
      <c r="T8" s="105">
        <f>U8+V8</f>
        <v>145</v>
      </c>
      <c r="U8" s="136">
        <v>86</v>
      </c>
      <c r="V8" s="136">
        <v>59</v>
      </c>
      <c r="W8" s="105"/>
      <c r="X8" s="105">
        <f>Y8+Z8</f>
        <v>28</v>
      </c>
      <c r="Y8" s="136">
        <v>17</v>
      </c>
      <c r="Z8" s="136">
        <v>11</v>
      </c>
      <c r="AA8" s="8"/>
      <c r="AB8" s="8"/>
      <c r="AC8" s="8"/>
      <c r="AD8" s="8"/>
    </row>
    <row r="9" spans="1:30" s="11" customFormat="1" ht="14.25" customHeight="1" x14ac:dyDescent="0.2">
      <c r="A9" s="63" t="s">
        <v>48</v>
      </c>
      <c r="B9" s="105">
        <f t="shared" ref="B9:B12" si="1">D9+H9+L9+P9+T9+X9</f>
        <v>194</v>
      </c>
      <c r="C9" s="105"/>
      <c r="D9" s="166">
        <v>0</v>
      </c>
      <c r="E9" s="166">
        <v>0</v>
      </c>
      <c r="F9" s="166">
        <v>0</v>
      </c>
      <c r="G9" s="166"/>
      <c r="H9" s="105">
        <f>I9+J9</f>
        <v>14</v>
      </c>
      <c r="I9" s="136">
        <v>14</v>
      </c>
      <c r="J9" s="166">
        <v>0</v>
      </c>
      <c r="K9" s="137"/>
      <c r="L9" s="168">
        <f t="shared" ref="L9:L12" si="2">M9+N9</f>
        <v>0</v>
      </c>
      <c r="M9" s="169">
        <v>0</v>
      </c>
      <c r="N9" s="169">
        <v>0</v>
      </c>
      <c r="O9" s="137"/>
      <c r="P9" s="137">
        <f t="shared" ref="P9:P12" si="3">Q9+R9</f>
        <v>136</v>
      </c>
      <c r="Q9" s="138">
        <v>77</v>
      </c>
      <c r="R9" s="138">
        <v>59</v>
      </c>
      <c r="S9" s="137"/>
      <c r="T9" s="137">
        <f t="shared" ref="T9:T12" si="4">U9+V9</f>
        <v>42</v>
      </c>
      <c r="U9" s="138">
        <v>42</v>
      </c>
      <c r="V9" s="169">
        <v>0</v>
      </c>
      <c r="W9" s="137"/>
      <c r="X9" s="137">
        <f t="shared" ref="X9:X12" si="5">Y9+Z9</f>
        <v>2</v>
      </c>
      <c r="Y9" s="138">
        <v>1</v>
      </c>
      <c r="Z9" s="138">
        <v>1</v>
      </c>
      <c r="AA9" s="8"/>
      <c r="AB9" s="8"/>
      <c r="AC9" s="8"/>
      <c r="AD9" s="8"/>
    </row>
    <row r="10" spans="1:30" s="11" customFormat="1" ht="14.25" customHeight="1" x14ac:dyDescent="0.2">
      <c r="A10" s="63" t="s">
        <v>79</v>
      </c>
      <c r="B10" s="105" t="s">
        <v>58</v>
      </c>
      <c r="D10" s="105" t="s">
        <v>58</v>
      </c>
      <c r="E10" s="105" t="s">
        <v>58</v>
      </c>
      <c r="F10" s="105" t="s">
        <v>58</v>
      </c>
      <c r="H10" s="105" t="s">
        <v>58</v>
      </c>
      <c r="I10" s="105" t="s">
        <v>58</v>
      </c>
      <c r="J10" s="105" t="s">
        <v>58</v>
      </c>
      <c r="L10" s="105" t="s">
        <v>58</v>
      </c>
      <c r="M10" s="105" t="s">
        <v>58</v>
      </c>
      <c r="N10" s="105" t="s">
        <v>58</v>
      </c>
      <c r="P10" s="105" t="s">
        <v>58</v>
      </c>
      <c r="Q10" s="105" t="s">
        <v>58</v>
      </c>
      <c r="R10" s="105" t="s">
        <v>58</v>
      </c>
      <c r="S10" s="105"/>
      <c r="T10" s="105" t="s">
        <v>58</v>
      </c>
      <c r="U10" s="105" t="s">
        <v>58</v>
      </c>
      <c r="V10" s="105" t="s">
        <v>58</v>
      </c>
      <c r="W10" s="105"/>
      <c r="X10" s="105" t="s">
        <v>58</v>
      </c>
      <c r="Y10" s="105" t="s">
        <v>58</v>
      </c>
      <c r="Z10" s="105" t="s">
        <v>58</v>
      </c>
      <c r="AA10" s="8"/>
      <c r="AB10" s="8"/>
      <c r="AC10" s="8"/>
      <c r="AD10" s="8"/>
    </row>
    <row r="11" spans="1:30" s="11" customFormat="1" ht="13.5" customHeight="1" x14ac:dyDescent="0.2">
      <c r="A11" s="135" t="s">
        <v>47</v>
      </c>
      <c r="B11" s="105">
        <f t="shared" si="1"/>
        <v>486</v>
      </c>
      <c r="C11" s="105"/>
      <c r="D11" s="105">
        <v>4</v>
      </c>
      <c r="E11" s="136">
        <v>2</v>
      </c>
      <c r="F11" s="136">
        <v>2</v>
      </c>
      <c r="G11" s="105"/>
      <c r="H11" s="105">
        <f t="shared" ref="H11:H12" si="6">I11+J11</f>
        <v>108</v>
      </c>
      <c r="I11" s="136">
        <v>44</v>
      </c>
      <c r="J11" s="136">
        <v>64</v>
      </c>
      <c r="K11" s="105"/>
      <c r="L11" s="105">
        <f t="shared" si="2"/>
        <v>26</v>
      </c>
      <c r="M11" s="136">
        <v>14</v>
      </c>
      <c r="N11" s="136">
        <v>12</v>
      </c>
      <c r="O11" s="105"/>
      <c r="P11" s="105">
        <f t="shared" si="3"/>
        <v>74</v>
      </c>
      <c r="Q11" s="136">
        <v>37</v>
      </c>
      <c r="R11" s="136">
        <v>37</v>
      </c>
      <c r="S11" s="105"/>
      <c r="T11" s="105">
        <f t="shared" si="4"/>
        <v>189</v>
      </c>
      <c r="U11" s="136">
        <v>135</v>
      </c>
      <c r="V11" s="136">
        <v>54</v>
      </c>
      <c r="W11" s="105"/>
      <c r="X11" s="105">
        <f t="shared" si="5"/>
        <v>85</v>
      </c>
      <c r="Y11" s="136">
        <v>33</v>
      </c>
      <c r="Z11" s="136">
        <v>52</v>
      </c>
      <c r="AA11" s="8"/>
      <c r="AB11" s="8"/>
      <c r="AC11" s="8"/>
      <c r="AD11" s="8"/>
    </row>
    <row r="12" spans="1:30" s="15" customFormat="1" ht="14.25" customHeight="1" thickBot="1" x14ac:dyDescent="0.25">
      <c r="A12" s="141" t="s">
        <v>70</v>
      </c>
      <c r="B12" s="48">
        <f t="shared" si="1"/>
        <v>216</v>
      </c>
      <c r="C12" s="48"/>
      <c r="D12" s="48">
        <v>1</v>
      </c>
      <c r="E12" s="48" t="s">
        <v>58</v>
      </c>
      <c r="F12" s="105">
        <v>1</v>
      </c>
      <c r="G12" s="48"/>
      <c r="H12" s="48">
        <f t="shared" si="6"/>
        <v>10</v>
      </c>
      <c r="I12" s="139">
        <v>6</v>
      </c>
      <c r="J12" s="139">
        <v>4</v>
      </c>
      <c r="K12" s="48"/>
      <c r="L12" s="48">
        <f t="shared" si="2"/>
        <v>12</v>
      </c>
      <c r="M12" s="139">
        <v>5</v>
      </c>
      <c r="N12" s="139">
        <v>7</v>
      </c>
      <c r="O12" s="48"/>
      <c r="P12" s="48">
        <f t="shared" si="3"/>
        <v>28</v>
      </c>
      <c r="Q12" s="139">
        <v>7</v>
      </c>
      <c r="R12" s="139">
        <v>21</v>
      </c>
      <c r="S12" s="48"/>
      <c r="T12" s="48">
        <f t="shared" si="4"/>
        <v>84</v>
      </c>
      <c r="U12" s="139">
        <v>56</v>
      </c>
      <c r="V12" s="139">
        <v>28</v>
      </c>
      <c r="W12" s="48"/>
      <c r="X12" s="48">
        <f t="shared" si="5"/>
        <v>81</v>
      </c>
      <c r="Y12" s="139">
        <v>34</v>
      </c>
      <c r="Z12" s="139">
        <v>47</v>
      </c>
      <c r="AA12" s="13"/>
      <c r="AB12" s="13"/>
      <c r="AC12" s="13"/>
      <c r="AD12" s="13"/>
    </row>
    <row r="13" spans="1:30" s="126" customFormat="1" ht="10.5" x14ac:dyDescent="0.15">
      <c r="A13" s="160" t="s">
        <v>78</v>
      </c>
      <c r="B13" s="159"/>
      <c r="C13" s="159"/>
      <c r="D13" s="159"/>
      <c r="E13" s="159"/>
      <c r="F13" s="159"/>
      <c r="G13" s="159"/>
      <c r="H13" s="159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s="11" customFormat="1" ht="12.75" x14ac:dyDescent="0.2">
      <c r="A14" s="162" t="s">
        <v>91</v>
      </c>
      <c r="B14" s="162"/>
      <c r="C14" s="162"/>
      <c r="D14" s="162"/>
      <c r="E14" s="162"/>
      <c r="F14" s="162"/>
      <c r="G14" s="162"/>
      <c r="H14" s="162"/>
      <c r="I14" s="162"/>
      <c r="J14" s="8"/>
      <c r="K14" s="8"/>
    </row>
    <row r="15" spans="1:30" s="3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3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</sheetData>
  <mergeCells count="8">
    <mergeCell ref="X4:Z4"/>
    <mergeCell ref="A4:A5"/>
    <mergeCell ref="B4:B5"/>
    <mergeCell ref="H4:J4"/>
    <mergeCell ref="L4:N4"/>
    <mergeCell ref="P4:R4"/>
    <mergeCell ref="T4:V4"/>
    <mergeCell ref="D4:F4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15" zoomScaleNormal="115" workbookViewId="0">
      <selection activeCell="A4" sqref="A4"/>
    </sheetView>
  </sheetViews>
  <sheetFormatPr baseColWidth="10" defaultRowHeight="15" x14ac:dyDescent="0.25"/>
  <cols>
    <col min="1" max="1" width="29.7109375" style="2" customWidth="1"/>
    <col min="2" max="2" width="10.85546875" style="2" customWidth="1"/>
    <col min="3" max="3" width="8.28515625" style="2" customWidth="1"/>
    <col min="4" max="4" width="10" style="2" customWidth="1"/>
    <col min="5" max="5" width="2.28515625" style="2" customWidth="1"/>
    <col min="6" max="7" width="11.7109375" style="2" customWidth="1"/>
    <col min="8" max="9" width="10.85546875" style="2" customWidth="1"/>
  </cols>
  <sheetData>
    <row r="1" spans="1:16" s="11" customFormat="1" ht="15" customHeight="1" x14ac:dyDescent="0.2">
      <c r="A1" s="12" t="s">
        <v>73</v>
      </c>
      <c r="B1" s="13"/>
      <c r="C1" s="13"/>
      <c r="D1" s="13"/>
      <c r="E1" s="13"/>
      <c r="F1" s="13"/>
      <c r="G1" s="13"/>
      <c r="H1" s="8"/>
      <c r="I1" s="8"/>
    </row>
    <row r="2" spans="1:16" s="11" customFormat="1" ht="15" customHeight="1" x14ac:dyDescent="0.2">
      <c r="A2" s="12" t="s">
        <v>19</v>
      </c>
      <c r="B2" s="45"/>
      <c r="C2" s="45"/>
      <c r="D2" s="45"/>
      <c r="E2" s="45"/>
      <c r="F2" s="45"/>
      <c r="G2" s="45"/>
      <c r="H2" s="8"/>
      <c r="I2" s="8"/>
    </row>
    <row r="3" spans="1:16" s="11" customFormat="1" ht="15" customHeight="1" x14ac:dyDescent="0.2">
      <c r="A3" s="46">
        <v>2015</v>
      </c>
      <c r="B3" s="45"/>
      <c r="C3" s="45"/>
      <c r="D3" s="45"/>
      <c r="E3" s="45"/>
      <c r="F3" s="45"/>
      <c r="G3" s="45"/>
      <c r="H3" s="8"/>
      <c r="I3" s="8"/>
    </row>
    <row r="4" spans="1:16" s="11" customFormat="1" ht="15" customHeight="1" thickBot="1" x14ac:dyDescent="0.25">
      <c r="A4" s="13"/>
      <c r="B4" s="45"/>
      <c r="C4" s="45"/>
      <c r="D4" s="45"/>
      <c r="E4" s="45"/>
      <c r="F4" s="45"/>
      <c r="G4" s="45"/>
      <c r="H4" s="8"/>
      <c r="I4" s="8"/>
    </row>
    <row r="5" spans="1:16" s="11" customFormat="1" ht="15" customHeight="1" x14ac:dyDescent="0.2">
      <c r="A5" s="195" t="s">
        <v>20</v>
      </c>
      <c r="B5" s="197" t="s">
        <v>15</v>
      </c>
      <c r="C5" s="200" t="s">
        <v>16</v>
      </c>
      <c r="D5" s="200"/>
      <c r="E5" s="200"/>
      <c r="F5" s="200"/>
      <c r="G5" s="200"/>
      <c r="H5" s="8"/>
      <c r="I5" s="8"/>
    </row>
    <row r="6" spans="1:16" s="11" customFormat="1" ht="24.75" customHeight="1" x14ac:dyDescent="0.2">
      <c r="A6" s="196"/>
      <c r="B6" s="198"/>
      <c r="C6" s="201" t="s">
        <v>17</v>
      </c>
      <c r="D6" s="201"/>
      <c r="E6" s="14"/>
      <c r="F6" s="202" t="s">
        <v>18</v>
      </c>
      <c r="G6" s="202"/>
      <c r="H6" s="8"/>
      <c r="I6" s="8"/>
    </row>
    <row r="7" spans="1:16" s="11" customFormat="1" ht="15" customHeight="1" thickBot="1" x14ac:dyDescent="0.25">
      <c r="A7" s="192"/>
      <c r="B7" s="199"/>
      <c r="C7" s="47" t="s">
        <v>30</v>
      </c>
      <c r="D7" s="48" t="s">
        <v>31</v>
      </c>
      <c r="E7" s="48"/>
      <c r="F7" s="47" t="s">
        <v>30</v>
      </c>
      <c r="G7" s="48" t="s">
        <v>31</v>
      </c>
      <c r="H7" s="8"/>
      <c r="I7" s="8"/>
    </row>
    <row r="8" spans="1:16" s="11" customFormat="1" ht="12.75" x14ac:dyDescent="0.2">
      <c r="A8" s="134" t="s">
        <v>30</v>
      </c>
      <c r="B8" s="170">
        <f t="shared" ref="B8" si="0">C8+F8</f>
        <v>1154</v>
      </c>
      <c r="C8" s="131">
        <f>SUM(C10:C14)</f>
        <v>1</v>
      </c>
      <c r="D8" s="143">
        <f>C8/B8*100</f>
        <v>8.6655112651646438E-2</v>
      </c>
      <c r="E8" s="43"/>
      <c r="F8" s="171">
        <f>SUM(F10:F14)</f>
        <v>1153</v>
      </c>
      <c r="G8" s="143">
        <f>F8/B8*100</f>
        <v>99.913344887348359</v>
      </c>
      <c r="H8" s="123"/>
      <c r="I8" s="8"/>
      <c r="J8" s="53"/>
      <c r="M8" s="52"/>
      <c r="P8" s="52"/>
    </row>
    <row r="9" spans="1:16" s="11" customFormat="1" ht="6" customHeight="1" x14ac:dyDescent="0.2">
      <c r="A9" s="134"/>
      <c r="B9" s="142"/>
      <c r="C9" s="131"/>
      <c r="D9" s="143"/>
      <c r="E9" s="43"/>
      <c r="F9" s="131"/>
      <c r="G9" s="143"/>
      <c r="H9" s="123"/>
      <c r="I9" s="8"/>
      <c r="J9" s="53"/>
      <c r="M9" s="52"/>
      <c r="P9" s="52"/>
    </row>
    <row r="10" spans="1:16" s="11" customFormat="1" ht="12.75" x14ac:dyDescent="0.2">
      <c r="A10" s="144" t="s">
        <v>46</v>
      </c>
      <c r="B10" s="145">
        <f>C10+F10</f>
        <v>276</v>
      </c>
      <c r="C10" s="137">
        <v>1</v>
      </c>
      <c r="D10" s="146">
        <f>C10/B10*100</f>
        <v>0.36231884057971014</v>
      </c>
      <c r="E10" s="31"/>
      <c r="F10" s="137">
        <v>275</v>
      </c>
      <c r="G10" s="146">
        <f t="shared" ref="G10:G14" si="1">F10/B10*100</f>
        <v>99.637681159420282</v>
      </c>
      <c r="H10" s="123"/>
      <c r="I10" s="8"/>
      <c r="J10" s="53"/>
      <c r="M10" s="52"/>
      <c r="P10" s="52"/>
    </row>
    <row r="11" spans="1:16" s="11" customFormat="1" ht="12.75" x14ac:dyDescent="0.2">
      <c r="A11" s="144" t="s">
        <v>48</v>
      </c>
      <c r="B11" s="145">
        <f t="shared" ref="B11:B14" si="2">C11+F11</f>
        <v>194</v>
      </c>
      <c r="C11" s="105">
        <v>0</v>
      </c>
      <c r="D11" s="149" t="s">
        <v>58</v>
      </c>
      <c r="E11" s="31"/>
      <c r="F11" s="137">
        <v>194</v>
      </c>
      <c r="G11" s="66">
        <f t="shared" si="1"/>
        <v>100</v>
      </c>
      <c r="H11" s="123"/>
      <c r="I11" s="8"/>
    </row>
    <row r="12" spans="1:16" s="11" customFormat="1" ht="12.75" x14ac:dyDescent="0.2">
      <c r="A12" s="63" t="s">
        <v>79</v>
      </c>
      <c r="B12" s="105" t="s">
        <v>58</v>
      </c>
      <c r="C12" s="105" t="s">
        <v>58</v>
      </c>
      <c r="D12" s="105" t="s">
        <v>58</v>
      </c>
      <c r="E12" s="105" t="s">
        <v>58</v>
      </c>
      <c r="F12" s="105" t="s">
        <v>58</v>
      </c>
      <c r="G12" s="105" t="s">
        <v>58</v>
      </c>
      <c r="H12" s="8"/>
    </row>
    <row r="13" spans="1:16" s="11" customFormat="1" ht="12.75" x14ac:dyDescent="0.2">
      <c r="A13" s="147" t="s">
        <v>47</v>
      </c>
      <c r="B13" s="148">
        <f t="shared" si="2"/>
        <v>479</v>
      </c>
      <c r="C13" s="105">
        <v>0</v>
      </c>
      <c r="D13" s="149" t="s">
        <v>58</v>
      </c>
      <c r="E13" s="31"/>
      <c r="F13" s="105">
        <v>479</v>
      </c>
      <c r="G13" s="66">
        <f t="shared" si="1"/>
        <v>100</v>
      </c>
      <c r="H13" s="123"/>
      <c r="I13" s="8"/>
      <c r="J13" s="53"/>
      <c r="M13" s="52"/>
      <c r="P13" s="52"/>
    </row>
    <row r="14" spans="1:16" s="11" customFormat="1" ht="13.5" thickBot="1" x14ac:dyDescent="0.25">
      <c r="A14" s="150" t="s">
        <v>70</v>
      </c>
      <c r="B14" s="151">
        <f t="shared" si="2"/>
        <v>205</v>
      </c>
      <c r="C14" s="110">
        <v>0</v>
      </c>
      <c r="D14" s="152" t="s">
        <v>58</v>
      </c>
      <c r="E14" s="38"/>
      <c r="F14" s="110">
        <v>205</v>
      </c>
      <c r="G14" s="69">
        <f t="shared" si="1"/>
        <v>100</v>
      </c>
      <c r="H14" s="123"/>
      <c r="I14" s="8"/>
      <c r="J14" s="53"/>
      <c r="M14" s="52"/>
      <c r="P14" s="52"/>
    </row>
    <row r="15" spans="1:16" x14ac:dyDescent="0.25">
      <c r="A15" s="158" t="s">
        <v>90</v>
      </c>
      <c r="B15" s="161"/>
      <c r="C15" s="161"/>
      <c r="D15" s="161"/>
      <c r="E15" s="161"/>
      <c r="F15" s="161"/>
      <c r="G15" s="161"/>
    </row>
    <row r="16" spans="1:16" s="11" customFormat="1" ht="12.75" x14ac:dyDescent="0.2">
      <c r="A16" s="162" t="s">
        <v>91</v>
      </c>
      <c r="B16" s="162"/>
      <c r="C16" s="162"/>
      <c r="D16" s="162"/>
      <c r="E16" s="162"/>
      <c r="F16" s="162"/>
      <c r="G16" s="162"/>
      <c r="H16" s="162"/>
      <c r="I16" s="162"/>
      <c r="J16" s="8"/>
      <c r="K16" s="8"/>
    </row>
    <row r="17" spans="1:7" x14ac:dyDescent="0.25">
      <c r="A17" s="44" t="s">
        <v>89</v>
      </c>
      <c r="B17" s="8"/>
      <c r="C17" s="8"/>
      <c r="D17" s="8"/>
      <c r="E17" s="8"/>
      <c r="F17" s="8"/>
      <c r="G17" s="8"/>
    </row>
  </sheetData>
  <mergeCells count="5">
    <mergeCell ref="A5:A7"/>
    <mergeCell ref="B5:B7"/>
    <mergeCell ref="C5:G5"/>
    <mergeCell ref="C6:D6"/>
    <mergeCell ref="F6:G6"/>
  </mergeCells>
  <phoneticPr fontId="18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115" zoomScaleNormal="115" workbookViewId="0">
      <selection activeCell="A4" sqref="A4"/>
    </sheetView>
  </sheetViews>
  <sheetFormatPr baseColWidth="10" defaultRowHeight="15" x14ac:dyDescent="0.25"/>
  <cols>
    <col min="1" max="1" width="28.42578125" style="2" customWidth="1"/>
    <col min="2" max="2" width="11.42578125" style="2" bestFit="1" customWidth="1"/>
    <col min="3" max="3" width="9.7109375" style="2" customWidth="1"/>
    <col min="4" max="4" width="7.42578125" style="2" customWidth="1"/>
    <col min="5" max="5" width="2" style="2" customWidth="1"/>
    <col min="6" max="6" width="7.140625" style="2" customWidth="1"/>
    <col min="7" max="7" width="11.42578125" style="2" bestFit="1" customWidth="1"/>
    <col min="8" max="9" width="10.85546875" style="2" customWidth="1"/>
    <col min="10" max="10" width="14.42578125" customWidth="1"/>
  </cols>
  <sheetData>
    <row r="1" spans="1:17" s="11" customFormat="1" ht="15" customHeight="1" x14ac:dyDescent="0.2">
      <c r="A1" s="12" t="s">
        <v>60</v>
      </c>
      <c r="B1" s="13"/>
      <c r="C1" s="13"/>
      <c r="D1" s="13"/>
      <c r="E1" s="13"/>
      <c r="F1" s="13"/>
      <c r="G1" s="13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1" customFormat="1" ht="15" customHeight="1" x14ac:dyDescent="0.2">
      <c r="A2" s="12" t="s">
        <v>22</v>
      </c>
      <c r="B2" s="13"/>
      <c r="C2" s="13"/>
      <c r="D2" s="13"/>
      <c r="E2" s="13"/>
      <c r="F2" s="13"/>
      <c r="G2" s="13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1" customFormat="1" ht="15" customHeight="1" x14ac:dyDescent="0.2">
      <c r="A3" s="46">
        <v>2015</v>
      </c>
      <c r="B3" s="13"/>
      <c r="C3" s="13"/>
      <c r="D3" s="13"/>
      <c r="E3" s="13"/>
      <c r="F3" s="13"/>
      <c r="G3" s="13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" customFormat="1" ht="15" customHeight="1" thickBot="1" x14ac:dyDescent="0.25">
      <c r="A4" s="54"/>
      <c r="B4" s="54"/>
      <c r="C4" s="54"/>
      <c r="D4" s="54"/>
      <c r="E4" s="54"/>
      <c r="F4" s="54"/>
      <c r="G4" s="54"/>
      <c r="H4" s="55"/>
      <c r="I4" s="55"/>
      <c r="J4" s="8"/>
      <c r="K4" s="8"/>
      <c r="L4" s="8"/>
      <c r="M4" s="8"/>
      <c r="N4" s="8"/>
      <c r="O4" s="8"/>
      <c r="P4" s="8"/>
      <c r="Q4" s="8"/>
    </row>
    <row r="5" spans="1:17" s="11" customFormat="1" ht="15" customHeight="1" x14ac:dyDescent="0.2">
      <c r="A5" s="195" t="s">
        <v>20</v>
      </c>
      <c r="B5" s="197" t="s">
        <v>30</v>
      </c>
      <c r="C5" s="200" t="s">
        <v>52</v>
      </c>
      <c r="D5" s="200"/>
      <c r="E5" s="200"/>
      <c r="F5" s="200"/>
      <c r="G5" s="200"/>
      <c r="H5" s="55"/>
      <c r="I5" s="55"/>
      <c r="J5" s="8"/>
      <c r="K5" s="8"/>
      <c r="L5" s="8"/>
      <c r="M5" s="8"/>
      <c r="N5" s="8"/>
      <c r="O5" s="8"/>
      <c r="P5" s="8"/>
      <c r="Q5" s="8"/>
    </row>
    <row r="6" spans="1:17" s="11" customFormat="1" ht="15" customHeight="1" x14ac:dyDescent="0.2">
      <c r="A6" s="196"/>
      <c r="B6" s="198"/>
      <c r="C6" s="201" t="s">
        <v>41</v>
      </c>
      <c r="D6" s="201"/>
      <c r="E6" s="14"/>
      <c r="F6" s="202" t="s">
        <v>42</v>
      </c>
      <c r="G6" s="202"/>
      <c r="H6" s="55"/>
      <c r="I6" s="55"/>
      <c r="J6" s="56"/>
      <c r="K6" s="8"/>
      <c r="L6" s="8"/>
      <c r="M6" s="8"/>
      <c r="N6" s="8"/>
      <c r="O6" s="8"/>
      <c r="P6" s="8"/>
      <c r="Q6" s="8"/>
    </row>
    <row r="7" spans="1:17" s="11" customFormat="1" ht="15" customHeight="1" thickBot="1" x14ac:dyDescent="0.25">
      <c r="A7" s="192"/>
      <c r="B7" s="199"/>
      <c r="C7" s="47" t="s">
        <v>30</v>
      </c>
      <c r="D7" s="48" t="s">
        <v>31</v>
      </c>
      <c r="E7" s="48"/>
      <c r="F7" s="47" t="s">
        <v>30</v>
      </c>
      <c r="G7" s="48" t="s">
        <v>31</v>
      </c>
      <c r="H7" s="8"/>
      <c r="I7" s="8"/>
      <c r="J7" s="57"/>
      <c r="K7" s="8"/>
      <c r="L7" s="8"/>
      <c r="M7" s="8"/>
      <c r="N7" s="8"/>
      <c r="O7" s="8"/>
      <c r="P7" s="8"/>
      <c r="Q7" s="8"/>
    </row>
    <row r="8" spans="1:17" s="11" customFormat="1" ht="12.75" x14ac:dyDescent="0.2">
      <c r="A8" s="58" t="s">
        <v>30</v>
      </c>
      <c r="B8" s="59">
        <v>180</v>
      </c>
      <c r="C8" s="59">
        <f>SUM(C10:C14)</f>
        <v>180</v>
      </c>
      <c r="D8" s="42">
        <v>100</v>
      </c>
      <c r="E8" s="43"/>
      <c r="F8" s="59" t="s">
        <v>58</v>
      </c>
      <c r="G8" s="60" t="s">
        <v>58</v>
      </c>
      <c r="H8" s="61"/>
      <c r="I8" s="62"/>
      <c r="K8" s="51"/>
    </row>
    <row r="9" spans="1:17" s="11" customFormat="1" ht="9.75" customHeight="1" x14ac:dyDescent="0.2">
      <c r="A9" s="58"/>
      <c r="B9" s="59"/>
      <c r="C9" s="59"/>
      <c r="D9" s="60"/>
      <c r="E9" s="43"/>
      <c r="F9" s="59"/>
      <c r="G9" s="60"/>
      <c r="H9" s="61"/>
      <c r="I9" s="62"/>
      <c r="K9" s="51"/>
    </row>
    <row r="10" spans="1:17" s="11" customFormat="1" ht="12.75" x14ac:dyDescent="0.2">
      <c r="A10" s="63" t="s">
        <v>46</v>
      </c>
      <c r="B10" s="64">
        <v>49</v>
      </c>
      <c r="C10" s="64">
        <v>49</v>
      </c>
      <c r="D10" s="66">
        <v>100</v>
      </c>
      <c r="E10" s="31"/>
      <c r="F10" s="64" t="s">
        <v>58</v>
      </c>
      <c r="G10" s="65" t="s">
        <v>58</v>
      </c>
      <c r="H10" s="55"/>
      <c r="I10" s="55"/>
      <c r="K10" s="51"/>
    </row>
    <row r="11" spans="1:17" s="11" customFormat="1" ht="12.75" x14ac:dyDescent="0.2">
      <c r="A11" s="63" t="s">
        <v>48</v>
      </c>
      <c r="B11" s="64">
        <v>14</v>
      </c>
      <c r="C11" s="64">
        <v>14</v>
      </c>
      <c r="D11" s="64" t="s">
        <v>58</v>
      </c>
      <c r="E11" s="31"/>
      <c r="F11" s="64" t="s">
        <v>58</v>
      </c>
      <c r="G11" s="65" t="s">
        <v>58</v>
      </c>
      <c r="H11" s="55"/>
      <c r="I11" s="55"/>
      <c r="K11" s="51"/>
    </row>
    <row r="12" spans="1:17" s="11" customFormat="1" ht="12.75" x14ac:dyDescent="0.2">
      <c r="A12" s="63" t="s">
        <v>79</v>
      </c>
      <c r="B12" s="105"/>
      <c r="C12" s="105"/>
      <c r="D12" s="105" t="s">
        <v>58</v>
      </c>
      <c r="E12" s="105"/>
      <c r="F12" s="105" t="s">
        <v>58</v>
      </c>
      <c r="G12" s="105" t="s">
        <v>58</v>
      </c>
      <c r="H12" s="55"/>
      <c r="I12" s="55"/>
      <c r="K12" s="51"/>
    </row>
    <row r="13" spans="1:17" s="11" customFormat="1" ht="12.75" x14ac:dyDescent="0.2">
      <c r="A13" s="63" t="s">
        <v>47</v>
      </c>
      <c r="B13" s="64">
        <v>108</v>
      </c>
      <c r="C13" s="64">
        <v>108</v>
      </c>
      <c r="D13" s="66">
        <v>100</v>
      </c>
      <c r="E13" s="31"/>
      <c r="F13" s="64" t="s">
        <v>58</v>
      </c>
      <c r="G13" s="65" t="s">
        <v>58</v>
      </c>
      <c r="H13" s="55"/>
      <c r="I13" s="55"/>
      <c r="K13" s="51"/>
    </row>
    <row r="14" spans="1:17" s="11" customFormat="1" ht="13.5" thickBot="1" x14ac:dyDescent="0.25">
      <c r="A14" s="67" t="s">
        <v>70</v>
      </c>
      <c r="B14" s="68">
        <v>9</v>
      </c>
      <c r="C14" s="68">
        <v>9</v>
      </c>
      <c r="D14" s="69">
        <v>100</v>
      </c>
      <c r="E14" s="38"/>
      <c r="F14" s="68" t="s">
        <v>58</v>
      </c>
      <c r="G14" s="70" t="s">
        <v>58</v>
      </c>
      <c r="H14" s="61"/>
      <c r="I14" s="61"/>
      <c r="K14" s="51"/>
    </row>
    <row r="15" spans="1:17" s="11" customFormat="1" ht="12.75" x14ac:dyDescent="0.2">
      <c r="A15" s="158" t="s">
        <v>90</v>
      </c>
      <c r="B15" s="158"/>
      <c r="C15" s="158"/>
      <c r="D15" s="158"/>
      <c r="E15" s="158"/>
      <c r="F15" s="158"/>
      <c r="G15" s="15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1" customFormat="1" ht="12.75" x14ac:dyDescent="0.2">
      <c r="A16" s="162" t="s">
        <v>91</v>
      </c>
      <c r="B16" s="162"/>
      <c r="C16" s="162"/>
      <c r="D16" s="162"/>
      <c r="E16" s="162"/>
      <c r="F16" s="162"/>
      <c r="G16" s="162"/>
      <c r="H16" s="162"/>
      <c r="I16" s="162"/>
      <c r="J16" s="8"/>
      <c r="K16" s="8"/>
    </row>
    <row r="17" spans="8:8" x14ac:dyDescent="0.25">
      <c r="H17" s="71"/>
    </row>
  </sheetData>
  <mergeCells count="5">
    <mergeCell ref="A5:A7"/>
    <mergeCell ref="B5:B7"/>
    <mergeCell ref="C5:G5"/>
    <mergeCell ref="C6:D6"/>
    <mergeCell ref="F6:G6"/>
  </mergeCells>
  <phoneticPr fontId="18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27" style="2" customWidth="1"/>
    <col min="2" max="4" width="10.85546875" style="2" customWidth="1"/>
    <col min="5" max="5" width="1.85546875" style="2" customWidth="1"/>
    <col min="6" max="11" width="10.85546875" style="2" customWidth="1"/>
  </cols>
  <sheetData>
    <row r="2" spans="1:12" s="11" customFormat="1" ht="15" customHeight="1" x14ac:dyDescent="0.2">
      <c r="A2" s="12" t="s">
        <v>61</v>
      </c>
      <c r="B2" s="13"/>
      <c r="C2" s="13"/>
      <c r="D2" s="13"/>
      <c r="E2" s="13"/>
      <c r="F2" s="13"/>
      <c r="G2" s="13"/>
      <c r="H2" s="13"/>
      <c r="I2" s="13"/>
      <c r="J2" s="8"/>
      <c r="K2" s="8"/>
      <c r="L2" s="8"/>
    </row>
    <row r="3" spans="1:12" s="11" customFormat="1" ht="15" customHeight="1" x14ac:dyDescent="0.2">
      <c r="A3" s="12" t="s">
        <v>24</v>
      </c>
      <c r="B3" s="13"/>
      <c r="C3" s="13"/>
      <c r="D3" s="13"/>
      <c r="E3" s="13"/>
      <c r="F3" s="13"/>
      <c r="G3" s="13"/>
      <c r="H3" s="13"/>
      <c r="I3" s="13"/>
      <c r="J3" s="8"/>
      <c r="K3" s="8"/>
      <c r="L3" s="8"/>
    </row>
    <row r="4" spans="1:12" s="11" customFormat="1" ht="15" customHeight="1" x14ac:dyDescent="0.2">
      <c r="A4" s="46">
        <v>2015</v>
      </c>
      <c r="B4" s="13"/>
      <c r="C4" s="13"/>
      <c r="D4" s="13"/>
      <c r="E4" s="13"/>
      <c r="F4" s="13"/>
      <c r="G4" s="13"/>
      <c r="H4" s="13"/>
      <c r="I4" s="13"/>
      <c r="J4" s="8"/>
      <c r="K4" s="8"/>
      <c r="L4" s="8"/>
    </row>
    <row r="5" spans="1:12" s="11" customFormat="1" ht="15" customHeight="1" thickBot="1" x14ac:dyDescent="0.25">
      <c r="A5" s="72"/>
      <c r="B5" s="72"/>
      <c r="C5" s="72"/>
      <c r="D5" s="72"/>
      <c r="E5" s="72"/>
      <c r="F5" s="72"/>
      <c r="G5" s="72"/>
      <c r="H5" s="55"/>
      <c r="I5" s="13"/>
      <c r="J5" s="8"/>
      <c r="K5" s="8"/>
      <c r="L5" s="8"/>
    </row>
    <row r="6" spans="1:12" s="11" customFormat="1" ht="15" customHeight="1" x14ac:dyDescent="0.2">
      <c r="A6" s="195" t="s">
        <v>25</v>
      </c>
      <c r="B6" s="197" t="s">
        <v>21</v>
      </c>
      <c r="C6" s="200" t="s">
        <v>23</v>
      </c>
      <c r="D6" s="200"/>
      <c r="E6" s="200"/>
      <c r="F6" s="200"/>
      <c r="G6" s="200"/>
      <c r="H6" s="13"/>
      <c r="I6" s="13"/>
      <c r="J6" s="8"/>
      <c r="K6" s="8"/>
      <c r="L6" s="8"/>
    </row>
    <row r="7" spans="1:12" s="11" customFormat="1" ht="15" customHeight="1" x14ac:dyDescent="0.2">
      <c r="A7" s="196"/>
      <c r="B7" s="198"/>
      <c r="C7" s="201" t="s">
        <v>33</v>
      </c>
      <c r="D7" s="201"/>
      <c r="E7" s="14"/>
      <c r="F7" s="202" t="s">
        <v>34</v>
      </c>
      <c r="G7" s="202"/>
      <c r="H7" s="13"/>
      <c r="I7" s="13"/>
      <c r="J7" s="8"/>
      <c r="K7" s="8"/>
      <c r="L7" s="8"/>
    </row>
    <row r="8" spans="1:12" s="11" customFormat="1" ht="15" customHeight="1" thickBot="1" x14ac:dyDescent="0.25">
      <c r="A8" s="192"/>
      <c r="B8" s="199"/>
      <c r="C8" s="47" t="s">
        <v>30</v>
      </c>
      <c r="D8" s="48" t="s">
        <v>31</v>
      </c>
      <c r="E8" s="48"/>
      <c r="F8" s="47" t="s">
        <v>30</v>
      </c>
      <c r="G8" s="48" t="s">
        <v>31</v>
      </c>
      <c r="H8" s="13"/>
      <c r="I8" s="13"/>
      <c r="J8" s="8"/>
      <c r="K8" s="8"/>
      <c r="L8" s="8"/>
    </row>
    <row r="9" spans="1:12" s="11" customFormat="1" ht="12.75" x14ac:dyDescent="0.2">
      <c r="A9" s="58" t="s">
        <v>30</v>
      </c>
      <c r="B9" s="59">
        <f>C9+F9</f>
        <v>961</v>
      </c>
      <c r="C9" s="121">
        <f>SUM(C11:C15)</f>
        <v>922</v>
      </c>
      <c r="D9" s="60">
        <f>C9/$B9*100</f>
        <v>95.941727367325697</v>
      </c>
      <c r="E9" s="43"/>
      <c r="F9" s="121">
        <f>SUM(F11:F15)</f>
        <v>39</v>
      </c>
      <c r="G9" s="60">
        <f>F9/$B9*100</f>
        <v>4.0582726326742975</v>
      </c>
      <c r="H9" s="123"/>
      <c r="I9" s="8"/>
      <c r="J9" s="8"/>
      <c r="K9" s="8"/>
    </row>
    <row r="10" spans="1:12" s="11" customFormat="1" ht="7.5" customHeight="1" x14ac:dyDescent="0.2">
      <c r="A10" s="58"/>
      <c r="B10" s="59"/>
      <c r="C10" s="121"/>
      <c r="D10" s="60"/>
      <c r="E10" s="43"/>
      <c r="F10" s="122"/>
      <c r="G10" s="60"/>
      <c r="H10" s="123"/>
      <c r="I10" s="8"/>
      <c r="J10" s="8"/>
      <c r="K10" s="8"/>
    </row>
    <row r="11" spans="1:12" s="11" customFormat="1" ht="12.75" x14ac:dyDescent="0.2">
      <c r="A11" s="63" t="s">
        <v>46</v>
      </c>
      <c r="B11" s="122">
        <f>C11+F11</f>
        <v>228</v>
      </c>
      <c r="C11" s="122">
        <v>213</v>
      </c>
      <c r="D11" s="65">
        <f t="shared" ref="D11:D15" si="0">C11/$B11*100</f>
        <v>93.421052631578945</v>
      </c>
      <c r="E11" s="31"/>
      <c r="F11" s="122">
        <v>15</v>
      </c>
      <c r="G11" s="65">
        <f t="shared" ref="G11:G15" si="1">F11/$B11*100</f>
        <v>6.5789473684210522</v>
      </c>
      <c r="H11" s="123"/>
      <c r="I11" s="8"/>
      <c r="J11" s="8"/>
      <c r="K11" s="8"/>
    </row>
    <row r="12" spans="1:12" s="11" customFormat="1" ht="12.75" x14ac:dyDescent="0.2">
      <c r="A12" s="63" t="s">
        <v>48</v>
      </c>
      <c r="B12" s="122">
        <f>C12+F12</f>
        <v>155</v>
      </c>
      <c r="C12" s="122">
        <v>155</v>
      </c>
      <c r="D12" s="65">
        <f t="shared" si="0"/>
        <v>100</v>
      </c>
      <c r="E12" s="31"/>
      <c r="F12" s="122"/>
      <c r="G12" s="105" t="s">
        <v>58</v>
      </c>
      <c r="H12" s="123"/>
      <c r="I12" s="8"/>
      <c r="J12" s="8"/>
      <c r="K12" s="8"/>
    </row>
    <row r="13" spans="1:12" s="11" customFormat="1" ht="12.75" x14ac:dyDescent="0.2">
      <c r="A13" s="63" t="s">
        <v>79</v>
      </c>
      <c r="B13" s="105" t="s">
        <v>58</v>
      </c>
      <c r="C13" s="105"/>
      <c r="D13" s="105" t="s">
        <v>58</v>
      </c>
      <c r="E13" s="105"/>
      <c r="F13" s="105"/>
      <c r="G13" s="105" t="s">
        <v>58</v>
      </c>
      <c r="H13" s="123"/>
      <c r="I13" s="8"/>
      <c r="J13" s="8"/>
      <c r="K13" s="8"/>
    </row>
    <row r="14" spans="1:12" s="11" customFormat="1" ht="12.75" x14ac:dyDescent="0.2">
      <c r="A14" s="63" t="s">
        <v>47</v>
      </c>
      <c r="B14" s="122">
        <f>C14+F14</f>
        <v>373</v>
      </c>
      <c r="C14" s="122">
        <v>358</v>
      </c>
      <c r="D14" s="65">
        <f t="shared" si="0"/>
        <v>95.978552278820374</v>
      </c>
      <c r="E14" s="31"/>
      <c r="F14" s="122">
        <v>15</v>
      </c>
      <c r="G14" s="65">
        <f t="shared" si="1"/>
        <v>4.0214477211796247</v>
      </c>
      <c r="H14" s="123"/>
      <c r="I14" s="8"/>
      <c r="J14" s="8"/>
      <c r="K14" s="8"/>
    </row>
    <row r="15" spans="1:12" s="11" customFormat="1" ht="13.5" thickBot="1" x14ac:dyDescent="0.25">
      <c r="A15" s="67" t="s">
        <v>70</v>
      </c>
      <c r="B15" s="124">
        <f>C15+F15</f>
        <v>205</v>
      </c>
      <c r="C15" s="124">
        <v>196</v>
      </c>
      <c r="D15" s="70">
        <f t="shared" si="0"/>
        <v>95.609756097560975</v>
      </c>
      <c r="E15" s="38"/>
      <c r="F15" s="124">
        <v>9</v>
      </c>
      <c r="G15" s="70">
        <f t="shared" si="1"/>
        <v>4.3902439024390238</v>
      </c>
      <c r="H15" s="123"/>
      <c r="I15" s="8"/>
      <c r="J15" s="8"/>
      <c r="K15" s="8"/>
    </row>
    <row r="16" spans="1:12" x14ac:dyDescent="0.25">
      <c r="A16" s="158" t="s">
        <v>90</v>
      </c>
      <c r="B16" s="161"/>
      <c r="C16" s="161"/>
      <c r="D16" s="161"/>
      <c r="E16" s="161"/>
      <c r="F16" s="161"/>
      <c r="G16" s="161"/>
    </row>
    <row r="17" spans="1:11" s="11" customFormat="1" ht="12.75" x14ac:dyDescent="0.2">
      <c r="A17" s="162" t="s">
        <v>91</v>
      </c>
      <c r="B17" s="162"/>
      <c r="C17" s="162"/>
      <c r="D17" s="162"/>
      <c r="E17" s="162"/>
      <c r="F17" s="162"/>
      <c r="G17" s="162"/>
      <c r="H17" s="162"/>
      <c r="I17" s="162"/>
      <c r="J17" s="8"/>
      <c r="K17" s="8"/>
    </row>
    <row r="18" spans="1:11" x14ac:dyDescent="0.25">
      <c r="A18" s="44" t="s">
        <v>92</v>
      </c>
      <c r="B18" s="44"/>
      <c r="C18" s="44"/>
      <c r="D18" s="44"/>
      <c r="E18" s="44"/>
      <c r="F18" s="44"/>
      <c r="G18" s="44"/>
    </row>
  </sheetData>
  <mergeCells count="5">
    <mergeCell ref="A6:A8"/>
    <mergeCell ref="B6:B8"/>
    <mergeCell ref="C6:G6"/>
    <mergeCell ref="C7:D7"/>
    <mergeCell ref="F7:G7"/>
  </mergeCells>
  <phoneticPr fontId="18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27.140625" style="2" customWidth="1"/>
    <col min="2" max="2" width="10" style="2" customWidth="1"/>
    <col min="3" max="3" width="1.28515625" style="2" customWidth="1"/>
    <col min="4" max="4" width="8.7109375" style="2" customWidth="1"/>
    <col min="5" max="5" width="8.42578125" style="2" customWidth="1"/>
    <col min="6" max="6" width="1.28515625" style="2" customWidth="1"/>
    <col min="7" max="7" width="8.7109375" style="2" customWidth="1"/>
    <col min="8" max="8" width="8.42578125" style="2" customWidth="1"/>
    <col min="9" max="9" width="1.28515625" style="2" customWidth="1"/>
    <col min="10" max="10" width="7.7109375" style="2" customWidth="1"/>
    <col min="11" max="11" width="7.42578125" style="2" customWidth="1"/>
    <col min="12" max="12" width="1.140625" style="2" customWidth="1"/>
    <col min="13" max="13" width="9.140625" style="2" customWidth="1"/>
    <col min="14" max="14" width="7" style="2" customWidth="1"/>
    <col min="15" max="15" width="9.28515625" style="2" customWidth="1"/>
    <col min="16" max="16" width="7.140625" style="2" customWidth="1"/>
    <col min="17" max="17" width="10.85546875" style="2" customWidth="1"/>
    <col min="18" max="18" width="10.7109375" customWidth="1"/>
    <col min="19" max="19" width="7.28515625" customWidth="1"/>
    <col min="21" max="21" width="8.28515625" customWidth="1"/>
    <col min="23" max="23" width="8.42578125" customWidth="1"/>
    <col min="25" max="25" width="7" customWidth="1"/>
    <col min="27" max="27" width="7.7109375" customWidth="1"/>
    <col min="29" max="29" width="8.140625" customWidth="1"/>
    <col min="31" max="31" width="8.140625" customWidth="1"/>
    <col min="33" max="33" width="7.42578125" customWidth="1"/>
    <col min="35" max="35" width="7.42578125" customWidth="1"/>
    <col min="37" max="37" width="8" customWidth="1"/>
  </cols>
  <sheetData>
    <row r="2" spans="1:17" ht="15" customHeight="1" x14ac:dyDescent="0.25">
      <c r="A2" s="12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ht="15" customHeight="1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ht="15" customHeight="1" x14ac:dyDescent="0.25">
      <c r="A4" s="46">
        <v>2015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ht="15" customHeight="1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7" s="77" customFormat="1" ht="15" customHeight="1" x14ac:dyDescent="0.25">
      <c r="A6" s="203" t="s">
        <v>8</v>
      </c>
      <c r="B6" s="74"/>
      <c r="C6" s="75"/>
      <c r="D6" s="75"/>
      <c r="E6" s="75"/>
      <c r="F6" s="75"/>
      <c r="G6" s="75"/>
      <c r="H6" s="75" t="s">
        <v>27</v>
      </c>
      <c r="I6" s="75"/>
      <c r="J6" s="75"/>
      <c r="K6" s="75"/>
      <c r="L6" s="75"/>
      <c r="M6" s="75"/>
      <c r="N6" s="75"/>
      <c r="O6" s="76"/>
      <c r="P6" s="76"/>
      <c r="Q6" s="76"/>
    </row>
    <row r="7" spans="1:17" s="77" customFormat="1" ht="15" customHeight="1" x14ac:dyDescent="0.25">
      <c r="A7" s="204"/>
      <c r="B7" s="78" t="s">
        <v>28</v>
      </c>
      <c r="C7" s="79"/>
      <c r="D7" s="206" t="s">
        <v>37</v>
      </c>
      <c r="E7" s="206"/>
      <c r="F7" s="79"/>
      <c r="G7" s="206" t="s">
        <v>38</v>
      </c>
      <c r="H7" s="206"/>
      <c r="I7" s="79"/>
      <c r="J7" s="206" t="s">
        <v>35</v>
      </c>
      <c r="K7" s="206"/>
      <c r="L7" s="79"/>
      <c r="M7" s="206" t="s">
        <v>36</v>
      </c>
      <c r="N7" s="206"/>
      <c r="O7" s="76"/>
      <c r="P7" s="76"/>
      <c r="Q7" s="76"/>
    </row>
    <row r="8" spans="1:17" s="77" customFormat="1" ht="15" customHeight="1" thickBot="1" x14ac:dyDescent="0.3">
      <c r="A8" s="205"/>
      <c r="B8" s="82"/>
      <c r="C8" s="80"/>
      <c r="D8" s="81" t="s">
        <v>30</v>
      </c>
      <c r="E8" s="81" t="s">
        <v>31</v>
      </c>
      <c r="F8" s="80"/>
      <c r="G8" s="81" t="s">
        <v>30</v>
      </c>
      <c r="H8" s="81" t="s">
        <v>31</v>
      </c>
      <c r="I8" s="80"/>
      <c r="J8" s="81" t="s">
        <v>30</v>
      </c>
      <c r="K8" s="81" t="s">
        <v>31</v>
      </c>
      <c r="L8" s="80"/>
      <c r="M8" s="81" t="s">
        <v>30</v>
      </c>
      <c r="N8" s="81" t="s">
        <v>31</v>
      </c>
      <c r="O8" s="76"/>
      <c r="P8" s="76"/>
      <c r="Q8" s="76"/>
    </row>
    <row r="9" spans="1:17" s="11" customFormat="1" ht="12.75" x14ac:dyDescent="0.2">
      <c r="A9" s="112" t="s">
        <v>30</v>
      </c>
      <c r="B9" s="113">
        <f>SUM(B11:B15)</f>
        <v>180</v>
      </c>
      <c r="C9" s="113"/>
      <c r="D9" s="164">
        <f>SUM(D11:D15)</f>
        <v>0</v>
      </c>
      <c r="E9" s="173">
        <v>0</v>
      </c>
      <c r="F9" s="116"/>
      <c r="G9" s="114">
        <f>SUM(G11:G15)</f>
        <v>29</v>
      </c>
      <c r="H9" s="115">
        <f>G9/$B9*100</f>
        <v>16.111111111111111</v>
      </c>
      <c r="I9" s="116"/>
      <c r="J9" s="114">
        <f>SUM(J11:J15)</f>
        <v>106</v>
      </c>
      <c r="K9" s="115">
        <f>J9/$B9*100</f>
        <v>58.888888888888893</v>
      </c>
      <c r="L9" s="116"/>
      <c r="M9" s="114">
        <f>SUM(M11:M15)</f>
        <v>45</v>
      </c>
      <c r="N9" s="115">
        <f>M9/$B9*100</f>
        <v>25</v>
      </c>
      <c r="O9" s="8"/>
      <c r="P9" s="8"/>
      <c r="Q9" s="8"/>
    </row>
    <row r="10" spans="1:17" s="11" customFormat="1" ht="6.75" customHeight="1" x14ac:dyDescent="0.2">
      <c r="A10" s="112"/>
      <c r="B10" s="113"/>
      <c r="C10" s="113"/>
      <c r="D10" s="164"/>
      <c r="E10" s="173"/>
      <c r="F10" s="116"/>
      <c r="G10" s="114"/>
      <c r="H10" s="115"/>
      <c r="I10" s="116"/>
      <c r="J10" s="114"/>
      <c r="K10" s="115"/>
      <c r="L10" s="116"/>
      <c r="M10" s="114"/>
      <c r="N10" s="115"/>
      <c r="O10" s="8"/>
      <c r="P10" s="8"/>
      <c r="Q10" s="8"/>
    </row>
    <row r="11" spans="1:17" s="11" customFormat="1" ht="12.75" x14ac:dyDescent="0.2">
      <c r="A11" s="117" t="s">
        <v>46</v>
      </c>
      <c r="B11" s="186">
        <f>D11+G11+J11+M11</f>
        <v>49</v>
      </c>
      <c r="C11" s="118"/>
      <c r="D11" s="174">
        <v>0</v>
      </c>
      <c r="E11" s="174">
        <v>0</v>
      </c>
      <c r="F11" s="175"/>
      <c r="G11" s="174">
        <v>0</v>
      </c>
      <c r="H11" s="174">
        <v>0</v>
      </c>
      <c r="I11" s="175"/>
      <c r="J11" s="176">
        <v>10</v>
      </c>
      <c r="K11" s="177">
        <f>J11/$B11*100</f>
        <v>20.408163265306122</v>
      </c>
      <c r="L11" s="175"/>
      <c r="M11" s="176">
        <v>39</v>
      </c>
      <c r="N11" s="177">
        <f>M11/$B11*100</f>
        <v>79.591836734693871</v>
      </c>
      <c r="O11" s="8"/>
      <c r="P11" s="8"/>
      <c r="Q11" s="8"/>
    </row>
    <row r="12" spans="1:17" s="11" customFormat="1" ht="12.75" x14ac:dyDescent="0.2">
      <c r="A12" s="117" t="s">
        <v>48</v>
      </c>
      <c r="B12" s="187">
        <f t="shared" ref="B12:B15" si="0">D12+G12+J12+M12</f>
        <v>14</v>
      </c>
      <c r="C12" s="118"/>
      <c r="D12" s="174">
        <v>0</v>
      </c>
      <c r="E12" s="174">
        <v>0</v>
      </c>
      <c r="F12" s="175"/>
      <c r="G12" s="174">
        <v>0</v>
      </c>
      <c r="H12" s="174">
        <v>0</v>
      </c>
      <c r="I12" s="172"/>
      <c r="J12" s="176">
        <v>14</v>
      </c>
      <c r="K12" s="174">
        <v>0</v>
      </c>
      <c r="L12" s="175"/>
      <c r="M12" s="178">
        <v>0</v>
      </c>
      <c r="N12" s="174">
        <v>0</v>
      </c>
      <c r="O12" s="8"/>
      <c r="P12" s="8"/>
      <c r="Q12" s="8"/>
    </row>
    <row r="13" spans="1:17" s="11" customFormat="1" ht="12.75" x14ac:dyDescent="0.2">
      <c r="A13" s="63" t="s">
        <v>79</v>
      </c>
      <c r="B13" s="179">
        <f t="shared" si="0"/>
        <v>0</v>
      </c>
      <c r="C13" s="118"/>
      <c r="D13" s="179">
        <v>0</v>
      </c>
      <c r="E13" s="179">
        <v>0</v>
      </c>
      <c r="F13" s="180"/>
      <c r="G13" s="174">
        <v>0</v>
      </c>
      <c r="H13" s="179">
        <v>0</v>
      </c>
      <c r="I13" s="179"/>
      <c r="J13" s="179"/>
      <c r="K13" s="179">
        <v>0</v>
      </c>
      <c r="L13" s="179"/>
      <c r="M13" s="179">
        <v>0</v>
      </c>
      <c r="N13" s="179">
        <v>0</v>
      </c>
      <c r="O13" s="8"/>
      <c r="P13" s="8"/>
      <c r="Q13" s="8"/>
    </row>
    <row r="14" spans="1:17" s="11" customFormat="1" ht="12.75" x14ac:dyDescent="0.2">
      <c r="A14" s="117" t="s">
        <v>47</v>
      </c>
      <c r="B14" s="186">
        <f t="shared" si="0"/>
        <v>108</v>
      </c>
      <c r="C14" s="118"/>
      <c r="D14" s="174">
        <v>0</v>
      </c>
      <c r="E14" s="174">
        <v>0</v>
      </c>
      <c r="F14" s="175"/>
      <c r="G14" s="176">
        <v>29</v>
      </c>
      <c r="H14" s="177">
        <f>G14/$B14*100</f>
        <v>26.851851851851855</v>
      </c>
      <c r="I14" s="175"/>
      <c r="J14" s="176">
        <v>77</v>
      </c>
      <c r="K14" s="177">
        <f>J14/$B14*100</f>
        <v>71.296296296296291</v>
      </c>
      <c r="L14" s="181"/>
      <c r="M14" s="176">
        <v>2</v>
      </c>
      <c r="N14" s="177">
        <f>M14/$B14*100</f>
        <v>1.8518518518518516</v>
      </c>
      <c r="O14" s="8"/>
      <c r="P14" s="8"/>
      <c r="Q14" s="8"/>
    </row>
    <row r="15" spans="1:17" s="11" customFormat="1" ht="13.5" thickBot="1" x14ac:dyDescent="0.25">
      <c r="A15" s="119" t="s">
        <v>70</v>
      </c>
      <c r="B15" s="188">
        <f t="shared" si="0"/>
        <v>9</v>
      </c>
      <c r="C15" s="120"/>
      <c r="D15" s="182">
        <v>0</v>
      </c>
      <c r="E15" s="182">
        <v>0</v>
      </c>
      <c r="F15" s="183"/>
      <c r="G15" s="182">
        <v>0</v>
      </c>
      <c r="H15" s="182">
        <v>0</v>
      </c>
      <c r="I15" s="183"/>
      <c r="J15" s="185">
        <v>5</v>
      </c>
      <c r="K15" s="184">
        <f>J15/$B15*100</f>
        <v>55.555555555555557</v>
      </c>
      <c r="L15" s="183"/>
      <c r="M15" s="185">
        <v>4</v>
      </c>
      <c r="N15" s="184">
        <f>M15/$B15*100</f>
        <v>44.444444444444443</v>
      </c>
      <c r="O15" s="8"/>
      <c r="P15" s="8"/>
      <c r="Q15" s="8"/>
    </row>
    <row r="16" spans="1:17" s="77" customFormat="1" x14ac:dyDescent="0.25">
      <c r="A16" s="158" t="s">
        <v>90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76"/>
      <c r="P16" s="76"/>
      <c r="Q16" s="76"/>
    </row>
    <row r="17" spans="1:11" s="11" customFormat="1" ht="12.75" x14ac:dyDescent="0.2">
      <c r="A17" s="162" t="s">
        <v>91</v>
      </c>
      <c r="B17" s="162"/>
      <c r="C17" s="162"/>
      <c r="D17" s="162"/>
      <c r="E17" s="162"/>
      <c r="F17" s="162"/>
      <c r="G17" s="162"/>
      <c r="H17" s="162"/>
      <c r="I17" s="162"/>
      <c r="J17" s="8"/>
      <c r="K17" s="8"/>
    </row>
    <row r="18" spans="1:11" x14ac:dyDescent="0.25">
      <c r="A18" s="44" t="s">
        <v>0</v>
      </c>
    </row>
    <row r="19" spans="1:11" x14ac:dyDescent="0.25">
      <c r="A19" s="44" t="s">
        <v>74</v>
      </c>
    </row>
  </sheetData>
  <mergeCells count="5">
    <mergeCell ref="A6:A8"/>
    <mergeCell ref="D7:E7"/>
    <mergeCell ref="G7:H7"/>
    <mergeCell ref="J7:K7"/>
    <mergeCell ref="M7:N7"/>
  </mergeCells>
  <phoneticPr fontId="18" type="noConversion"/>
  <pageMargins left="0.7" right="0.7" top="0.75" bottom="0.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30.28515625" style="2" customWidth="1"/>
    <col min="2" max="2" width="8.7109375" style="2" customWidth="1"/>
    <col min="3" max="3" width="1" style="2" customWidth="1"/>
    <col min="4" max="4" width="8.85546875" style="2" customWidth="1"/>
    <col min="5" max="5" width="8" style="2" customWidth="1"/>
    <col min="6" max="6" width="1.140625" style="2" customWidth="1"/>
    <col min="7" max="7" width="9.140625" style="2" customWidth="1"/>
    <col min="8" max="8" width="7.7109375" style="2" customWidth="1"/>
    <col min="9" max="9" width="1" style="2" customWidth="1"/>
    <col min="10" max="10" width="8.42578125" style="2" customWidth="1"/>
    <col min="11" max="11" width="8.7109375" style="2" customWidth="1"/>
    <col min="12" max="12" width="1.140625" style="2" customWidth="1"/>
    <col min="13" max="13" width="7.85546875" style="2" customWidth="1"/>
    <col min="14" max="14" width="8.140625" style="2" customWidth="1"/>
  </cols>
  <sheetData>
    <row r="2" spans="1:16" s="11" customFormat="1" ht="15" customHeight="1" x14ac:dyDescent="0.2">
      <c r="A2" s="83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"/>
      <c r="P2" s="8"/>
    </row>
    <row r="3" spans="1:16" s="11" customFormat="1" ht="15" customHeight="1" x14ac:dyDescent="0.2">
      <c r="A3" s="83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"/>
      <c r="P3" s="8"/>
    </row>
    <row r="4" spans="1:16" s="11" customFormat="1" ht="15" customHeight="1" x14ac:dyDescent="0.2">
      <c r="A4" s="85">
        <v>2015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"/>
      <c r="P4" s="8"/>
    </row>
    <row r="5" spans="1:16" s="11" customFormat="1" ht="15" customHeight="1" thickBot="1" x14ac:dyDescent="0.25">
      <c r="A5" s="84"/>
      <c r="B5" s="86"/>
      <c r="C5" s="86"/>
      <c r="D5" s="86"/>
      <c r="E5" s="86"/>
      <c r="F5" s="86"/>
      <c r="G5" s="86"/>
      <c r="H5" s="86"/>
      <c r="I5" s="87"/>
      <c r="J5" s="86"/>
      <c r="K5" s="86"/>
      <c r="L5" s="86"/>
      <c r="M5" s="86"/>
      <c r="N5" s="86"/>
      <c r="O5" s="8"/>
      <c r="P5" s="8"/>
    </row>
    <row r="6" spans="1:16" s="11" customFormat="1" ht="15" customHeight="1" x14ac:dyDescent="0.2">
      <c r="A6" s="195" t="s">
        <v>20</v>
      </c>
      <c r="B6" s="207" t="s">
        <v>1</v>
      </c>
      <c r="C6" s="88"/>
      <c r="D6" s="209" t="s">
        <v>37</v>
      </c>
      <c r="E6" s="209"/>
      <c r="F6" s="89"/>
      <c r="G6" s="190" t="s">
        <v>2</v>
      </c>
      <c r="H6" s="190"/>
      <c r="I6" s="90"/>
      <c r="J6" s="210" t="s">
        <v>3</v>
      </c>
      <c r="K6" s="210"/>
      <c r="L6" s="49"/>
      <c r="M6" s="190" t="s">
        <v>4</v>
      </c>
      <c r="N6" s="190"/>
      <c r="O6" s="8"/>
      <c r="P6" s="8"/>
    </row>
    <row r="7" spans="1:16" s="11" customFormat="1" ht="15" customHeight="1" thickBot="1" x14ac:dyDescent="0.25">
      <c r="A7" s="192"/>
      <c r="B7" s="208"/>
      <c r="C7" s="91"/>
      <c r="D7" s="48" t="s">
        <v>30</v>
      </c>
      <c r="E7" s="48" t="s">
        <v>31</v>
      </c>
      <c r="F7" s="48"/>
      <c r="G7" s="48" t="s">
        <v>32</v>
      </c>
      <c r="H7" s="48" t="s">
        <v>31</v>
      </c>
      <c r="I7" s="92"/>
      <c r="J7" s="48" t="s">
        <v>32</v>
      </c>
      <c r="K7" s="50" t="s">
        <v>31</v>
      </c>
      <c r="L7" s="50"/>
      <c r="M7" s="48" t="s">
        <v>32</v>
      </c>
      <c r="N7" s="93" t="s">
        <v>31</v>
      </c>
      <c r="O7" s="8"/>
      <c r="P7" s="8"/>
    </row>
    <row r="8" spans="1:16" s="11" customFormat="1" ht="12.75" x14ac:dyDescent="0.2">
      <c r="A8" s="95" t="s">
        <v>30</v>
      </c>
      <c r="B8" s="98">
        <f>SUM(B10:B14)</f>
        <v>987</v>
      </c>
      <c r="C8" s="97"/>
      <c r="D8" s="98">
        <f>SUM(D10:D14)</f>
        <v>60</v>
      </c>
      <c r="E8" s="99">
        <f>D8/$B8*100</f>
        <v>6.0790273556231007</v>
      </c>
      <c r="F8" s="100"/>
      <c r="G8" s="98">
        <f>SUM(G10:G14)</f>
        <v>599</v>
      </c>
      <c r="H8" s="99">
        <f>G8/$B8*100</f>
        <v>60.688956433637287</v>
      </c>
      <c r="I8" s="100"/>
      <c r="J8" s="98">
        <f>SUM(J10:J14)</f>
        <v>175</v>
      </c>
      <c r="K8" s="99">
        <f>J8/$B8*100</f>
        <v>17.730496453900709</v>
      </c>
      <c r="L8" s="100"/>
      <c r="M8" s="98">
        <f>SUM(M10:M14)</f>
        <v>153</v>
      </c>
      <c r="N8" s="99">
        <f>M8/$B8*100</f>
        <v>15.501519756838904</v>
      </c>
    </row>
    <row r="9" spans="1:16" s="11" customFormat="1" ht="6.75" customHeight="1" x14ac:dyDescent="0.2">
      <c r="A9" s="95"/>
      <c r="B9" s="96"/>
      <c r="C9" s="97"/>
      <c r="D9" s="98"/>
      <c r="E9" s="99"/>
      <c r="F9" s="100"/>
      <c r="G9" s="96"/>
      <c r="H9" s="99"/>
      <c r="I9" s="100"/>
      <c r="J9" s="101"/>
      <c r="K9" s="99"/>
      <c r="L9" s="100"/>
      <c r="M9" s="96"/>
      <c r="N9" s="99"/>
    </row>
    <row r="10" spans="1:16" s="11" customFormat="1" ht="12.75" x14ac:dyDescent="0.2">
      <c r="A10" s="102" t="s">
        <v>46</v>
      </c>
      <c r="B10" s="103">
        <f>D10+G10+J10+M10</f>
        <v>229</v>
      </c>
      <c r="C10" s="104"/>
      <c r="D10" s="105">
        <v>5</v>
      </c>
      <c r="E10" s="65">
        <f t="shared" ref="E10:E14" si="0">D10/$B10*100</f>
        <v>2.1834061135371177</v>
      </c>
      <c r="F10" s="31"/>
      <c r="G10" s="103">
        <v>71</v>
      </c>
      <c r="H10" s="65">
        <f t="shared" ref="H10:H14" si="1">G10/$B10*100</f>
        <v>31.004366812227076</v>
      </c>
      <c r="I10" s="66"/>
      <c r="J10" s="106">
        <v>44</v>
      </c>
      <c r="K10" s="65">
        <f t="shared" ref="K10:K14" si="2">J10/$B10*100</f>
        <v>19.213973799126638</v>
      </c>
      <c r="L10" s="31"/>
      <c r="M10" s="103">
        <v>109</v>
      </c>
      <c r="N10" s="65">
        <f t="shared" ref="N10:N14" si="3">M10/$B10*100</f>
        <v>47.598253275109172</v>
      </c>
    </row>
    <row r="11" spans="1:16" s="11" customFormat="1" ht="12.75" x14ac:dyDescent="0.2">
      <c r="A11" s="102" t="s">
        <v>48</v>
      </c>
      <c r="B11" s="103">
        <f t="shared" ref="B11:B14" si="4">D11+G11+J11+M11</f>
        <v>180</v>
      </c>
      <c r="C11" s="104"/>
      <c r="D11" s="105">
        <v>1</v>
      </c>
      <c r="E11" s="65">
        <f t="shared" si="0"/>
        <v>0.55555555555555558</v>
      </c>
      <c r="F11" s="31"/>
      <c r="G11" s="103">
        <v>119</v>
      </c>
      <c r="H11" s="65">
        <f t="shared" si="1"/>
        <v>66.111111111111114</v>
      </c>
      <c r="I11" s="31"/>
      <c r="J11" s="106">
        <v>60</v>
      </c>
      <c r="K11" s="65">
        <f t="shared" si="2"/>
        <v>33.333333333333329</v>
      </c>
      <c r="L11" s="31"/>
      <c r="M11" s="167">
        <f t="shared" ref="M11" si="5">O11+R11+U11+X11</f>
        <v>0</v>
      </c>
      <c r="N11" s="65">
        <f t="shared" si="3"/>
        <v>0</v>
      </c>
    </row>
    <row r="12" spans="1:16" s="11" customFormat="1" ht="12.75" x14ac:dyDescent="0.2">
      <c r="A12" s="63" t="s">
        <v>79</v>
      </c>
      <c r="B12" s="167">
        <f t="shared" si="4"/>
        <v>0</v>
      </c>
      <c r="C12" s="104"/>
      <c r="D12" s="167">
        <f t="shared" ref="D12" si="6">F12+I12+L12+O12</f>
        <v>0</v>
      </c>
      <c r="E12" s="167">
        <f t="shared" ref="E12" si="7">G12+J12+M12+P12</f>
        <v>0</v>
      </c>
      <c r="F12" s="167">
        <f t="shared" ref="F12" si="8">H12+K12+N12+Q12</f>
        <v>0</v>
      </c>
      <c r="G12" s="167">
        <f t="shared" ref="G12" si="9">I12+L12+O12+R12</f>
        <v>0</v>
      </c>
      <c r="H12" s="167">
        <f t="shared" ref="H12" si="10">J12+M12+P12+S12</f>
        <v>0</v>
      </c>
      <c r="I12" s="167">
        <f t="shared" ref="I12" si="11">K12+N12+Q12+T12</f>
        <v>0</v>
      </c>
      <c r="J12" s="167">
        <f t="shared" ref="J12" si="12">L12+O12+R12+U12</f>
        <v>0</v>
      </c>
      <c r="K12" s="167">
        <f t="shared" ref="K12" si="13">M12+P12+S12+V12</f>
        <v>0</v>
      </c>
      <c r="L12" s="167">
        <f t="shared" ref="L12" si="14">N12+Q12+T12+W12</f>
        <v>0</v>
      </c>
      <c r="M12" s="167">
        <f t="shared" ref="M12" si="15">O12+R12+U12+X12</f>
        <v>0</v>
      </c>
      <c r="N12" s="167">
        <f t="shared" ref="N12" si="16">P12+S12+V12+Y12</f>
        <v>0</v>
      </c>
    </row>
    <row r="13" spans="1:16" s="11" customFormat="1" ht="12.75" x14ac:dyDescent="0.2">
      <c r="A13" s="102" t="s">
        <v>47</v>
      </c>
      <c r="B13" s="103">
        <f t="shared" si="4"/>
        <v>373</v>
      </c>
      <c r="C13" s="104"/>
      <c r="D13" s="105">
        <v>38</v>
      </c>
      <c r="E13" s="65">
        <f t="shared" si="0"/>
        <v>10.187667560321715</v>
      </c>
      <c r="F13" s="31"/>
      <c r="G13" s="103">
        <v>288</v>
      </c>
      <c r="H13" s="65">
        <f t="shared" si="1"/>
        <v>77.211796246648788</v>
      </c>
      <c r="I13" s="31"/>
      <c r="J13" s="106">
        <v>29</v>
      </c>
      <c r="K13" s="65">
        <f t="shared" si="2"/>
        <v>7.7747989276139409</v>
      </c>
      <c r="L13" s="31"/>
      <c r="M13" s="103">
        <v>18</v>
      </c>
      <c r="N13" s="65">
        <f t="shared" si="3"/>
        <v>4.8257372654155493</v>
      </c>
    </row>
    <row r="14" spans="1:16" s="11" customFormat="1" ht="13.5" thickBot="1" x14ac:dyDescent="0.25">
      <c r="A14" s="107" t="s">
        <v>70</v>
      </c>
      <c r="B14" s="108">
        <f t="shared" si="4"/>
        <v>205</v>
      </c>
      <c r="C14" s="109"/>
      <c r="D14" s="110">
        <v>16</v>
      </c>
      <c r="E14" s="70">
        <f t="shared" si="0"/>
        <v>7.8048780487804876</v>
      </c>
      <c r="F14" s="38"/>
      <c r="G14" s="108">
        <v>121</v>
      </c>
      <c r="H14" s="70">
        <f t="shared" si="1"/>
        <v>59.024390243902438</v>
      </c>
      <c r="I14" s="38"/>
      <c r="J14" s="111">
        <v>42</v>
      </c>
      <c r="K14" s="70">
        <f t="shared" si="2"/>
        <v>20.487804878048781</v>
      </c>
      <c r="L14" s="38"/>
      <c r="M14" s="108">
        <v>26</v>
      </c>
      <c r="N14" s="70">
        <f t="shared" si="3"/>
        <v>12.682926829268293</v>
      </c>
    </row>
    <row r="15" spans="1:16" s="126" customFormat="1" ht="10.5" x14ac:dyDescent="0.15">
      <c r="A15" s="158" t="s">
        <v>90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40"/>
      <c r="P15" s="140"/>
    </row>
    <row r="16" spans="1:16" s="11" customFormat="1" ht="12.75" x14ac:dyDescent="0.2">
      <c r="A16" s="162" t="s">
        <v>91</v>
      </c>
      <c r="B16" s="162"/>
      <c r="C16" s="162"/>
      <c r="D16" s="162"/>
      <c r="E16" s="162"/>
      <c r="F16" s="162"/>
      <c r="G16" s="162"/>
      <c r="H16" s="162"/>
      <c r="I16" s="162"/>
      <c r="J16" s="8"/>
      <c r="K16" s="8"/>
    </row>
    <row r="17" spans="1:16" s="126" customFormat="1" ht="10.5" x14ac:dyDescent="0.15">
      <c r="A17" s="44" t="s">
        <v>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s="126" customFormat="1" ht="10.5" x14ac:dyDescent="0.15">
      <c r="A18" s="44" t="s">
        <v>75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s="126" customFormat="1" ht="10.5" x14ac:dyDescent="0.15">
      <c r="A19" s="94" t="s">
        <v>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s="126" customFormat="1" ht="10.5" x14ac:dyDescent="0.15">
      <c r="A20" s="94" t="s">
        <v>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s="126" customFormat="1" ht="10.5" x14ac:dyDescent="0.15">
      <c r="A21" s="94" t="s">
        <v>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</sheetData>
  <mergeCells count="6">
    <mergeCell ref="M6:N6"/>
    <mergeCell ref="A6:A7"/>
    <mergeCell ref="B6:B7"/>
    <mergeCell ref="D6:E6"/>
    <mergeCell ref="G6:H6"/>
    <mergeCell ref="J6:K6"/>
  </mergeCells>
  <phoneticPr fontId="18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Indice</vt:lpstr>
      <vt:lpstr>C1.HLI2000-2015</vt:lpstr>
      <vt:lpstr>C1B.HLI2010-2015</vt:lpstr>
      <vt:lpstr>C.2. Edad y sexo</vt:lpstr>
      <vt:lpstr>C3. condicion de habla esp</vt:lpstr>
      <vt:lpstr>C4. asistencia escolar </vt:lpstr>
      <vt:lpstr>c5.Alfabetismo</vt:lpstr>
      <vt:lpstr>c6. instrucción básica</vt:lpstr>
      <vt:lpstr>c7. niv d instruc todos</vt:lpstr>
      <vt:lpstr>'C4. asistencia escolar '!Área_de_impresión</vt:lpstr>
      <vt:lpstr>Indice!Área_de_impresión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2010-03-03T19:38:16Z</cp:lastPrinted>
  <dcterms:created xsi:type="dcterms:W3CDTF">2010-01-19T23:53:27Z</dcterms:created>
  <dcterms:modified xsi:type="dcterms:W3CDTF">2017-02-02T19:05:07Z</dcterms:modified>
</cp:coreProperties>
</file>