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" windowWidth="16470" windowHeight="9600" tabRatio="656"/>
  </bookViews>
  <sheets>
    <sheet name="Indice Familia Mixe-zoque" sheetId="25" r:id="rId1"/>
    <sheet name="C1A. HLI 2000-2015" sheetId="8" r:id="rId2"/>
    <sheet name="C1B. HLI 2010-2015" sheetId="26" r:id="rId3"/>
    <sheet name="C2. Edad y sexo" sheetId="13" r:id="rId4"/>
    <sheet name="C3. condicion de habla española" sheetId="15" r:id="rId5"/>
    <sheet name="C4. asistencia escolar " sheetId="5" r:id="rId6"/>
    <sheet name="c5. Alfabetismo" sheetId="16" r:id="rId7"/>
    <sheet name="C6. instrucción básica" sheetId="9" r:id="rId8"/>
    <sheet name="C7. niveles de instrucción " sheetId="18" r:id="rId9"/>
  </sheets>
  <definedNames>
    <definedName name="_xlnm.Print_Area" localSheetId="5">'C4. asistencia escolar '!$A$1:$I$21</definedName>
    <definedName name="_xlnm.Print_Area" localSheetId="0">'Indice Familia Mixe-zoque'!$A$1:$AA$20</definedName>
  </definedNames>
  <calcPr calcId="145621"/>
</workbook>
</file>

<file path=xl/calcChain.xml><?xml version="1.0" encoding="utf-8"?>
<calcChain xmlns="http://schemas.openxmlformats.org/spreadsheetml/2006/main">
  <c r="G7" i="18" l="1"/>
  <c r="M7" i="18"/>
  <c r="J7" i="18"/>
  <c r="D7" i="18"/>
  <c r="B17" i="18"/>
  <c r="N17" i="18" s="1"/>
  <c r="B15" i="18"/>
  <c r="N15" i="18" s="1"/>
  <c r="B14" i="18"/>
  <c r="K14" i="18" s="1"/>
  <c r="B13" i="18"/>
  <c r="E13" i="18" s="1"/>
  <c r="B12" i="18"/>
  <c r="K12" i="18" s="1"/>
  <c r="B11" i="18"/>
  <c r="N11" i="18" s="1"/>
  <c r="B10" i="18"/>
  <c r="E10" i="18" s="1"/>
  <c r="B9" i="18"/>
  <c r="N9" i="18" s="1"/>
  <c r="M8" i="9"/>
  <c r="D8" i="9"/>
  <c r="E8" i="9"/>
  <c r="N16" i="9"/>
  <c r="K16" i="9"/>
  <c r="H16" i="9"/>
  <c r="E16" i="9"/>
  <c r="J8" i="9"/>
  <c r="G8" i="9"/>
  <c r="B18" i="9"/>
  <c r="E18" i="9" s="1"/>
  <c r="B16" i="9"/>
  <c r="B15" i="9"/>
  <c r="H15" i="9" s="1"/>
  <c r="B14" i="9"/>
  <c r="E14" i="9" s="1"/>
  <c r="B13" i="9"/>
  <c r="N13" i="9" s="1"/>
  <c r="B12" i="9"/>
  <c r="E12" i="9" s="1"/>
  <c r="B11" i="9"/>
  <c r="K11" i="9" s="1"/>
  <c r="B10" i="9"/>
  <c r="K10" i="9" s="1"/>
  <c r="F8" i="16"/>
  <c r="C8" i="16"/>
  <c r="B18" i="16"/>
  <c r="G18" i="16" s="1"/>
  <c r="B16" i="16"/>
  <c r="D16" i="16" s="1"/>
  <c r="B15" i="16"/>
  <c r="D15" i="16" s="1"/>
  <c r="B14" i="16"/>
  <c r="G14" i="16" s="1"/>
  <c r="B13" i="16"/>
  <c r="G13" i="16" s="1"/>
  <c r="B12" i="16"/>
  <c r="G12" i="16" s="1"/>
  <c r="B11" i="16"/>
  <c r="D11" i="16" s="1"/>
  <c r="B10" i="16"/>
  <c r="G10" i="16" s="1"/>
  <c r="Y9" i="13"/>
  <c r="X9" i="13"/>
  <c r="W9" i="13"/>
  <c r="U9" i="13"/>
  <c r="T9" i="13"/>
  <c r="S9" i="13"/>
  <c r="Q9" i="13"/>
  <c r="P9" i="13"/>
  <c r="O9" i="13"/>
  <c r="M9" i="13"/>
  <c r="L9" i="13"/>
  <c r="K9" i="13"/>
  <c r="I9" i="13"/>
  <c r="H9" i="13"/>
  <c r="G9" i="13"/>
  <c r="E9" i="13"/>
  <c r="D9" i="13"/>
  <c r="C9" i="13"/>
  <c r="F8" i="15"/>
  <c r="C8" i="15"/>
  <c r="F8" i="5"/>
  <c r="B8" i="5"/>
  <c r="C8" i="5"/>
  <c r="G16" i="5"/>
  <c r="D16" i="5"/>
  <c r="B18" i="5"/>
  <c r="G18" i="5" s="1"/>
  <c r="B16" i="5"/>
  <c r="B15" i="5"/>
  <c r="D15" i="5" s="1"/>
  <c r="B14" i="5"/>
  <c r="G14" i="5" s="1"/>
  <c r="B13" i="5"/>
  <c r="G13" i="5" s="1"/>
  <c r="B12" i="5"/>
  <c r="G12" i="5" s="1"/>
  <c r="B11" i="5"/>
  <c r="D11" i="5" s="1"/>
  <c r="B10" i="5"/>
  <c r="G10" i="5" s="1"/>
  <c r="B18" i="15"/>
  <c r="G18" i="15" s="1"/>
  <c r="B16" i="15"/>
  <c r="G16" i="15" s="1"/>
  <c r="B15" i="15"/>
  <c r="G15" i="15" s="1"/>
  <c r="B14" i="15"/>
  <c r="D14" i="15" s="1"/>
  <c r="B13" i="15"/>
  <c r="G13" i="15" s="1"/>
  <c r="B12" i="15"/>
  <c r="D12" i="15" s="1"/>
  <c r="B11" i="15"/>
  <c r="G11" i="15" s="1"/>
  <c r="B10" i="15"/>
  <c r="D10" i="15" s="1"/>
  <c r="C12" i="13"/>
  <c r="W19" i="13"/>
  <c r="S19" i="13"/>
  <c r="O19" i="13"/>
  <c r="K19" i="13"/>
  <c r="G19" i="13"/>
  <c r="C19" i="13"/>
  <c r="W17" i="13"/>
  <c r="S17" i="13"/>
  <c r="O17" i="13"/>
  <c r="K17" i="13"/>
  <c r="G17" i="13"/>
  <c r="C17" i="13"/>
  <c r="W16" i="13"/>
  <c r="S16" i="13"/>
  <c r="O16" i="13"/>
  <c r="K16" i="13"/>
  <c r="G16" i="13"/>
  <c r="C16" i="13"/>
  <c r="W15" i="13"/>
  <c r="S15" i="13"/>
  <c r="O15" i="13"/>
  <c r="K15" i="13"/>
  <c r="G15" i="13"/>
  <c r="C15" i="13"/>
  <c r="W14" i="13"/>
  <c r="S14" i="13"/>
  <c r="O14" i="13"/>
  <c r="K14" i="13"/>
  <c r="G14" i="13"/>
  <c r="C14" i="13"/>
  <c r="W13" i="13"/>
  <c r="S13" i="13"/>
  <c r="O13" i="13"/>
  <c r="K13" i="13"/>
  <c r="G13" i="13"/>
  <c r="C13" i="13"/>
  <c r="W12" i="13"/>
  <c r="S12" i="13"/>
  <c r="O12" i="13"/>
  <c r="K12" i="13"/>
  <c r="G12" i="13"/>
  <c r="W11" i="13"/>
  <c r="S11" i="13"/>
  <c r="O11" i="13"/>
  <c r="K11" i="13"/>
  <c r="G11" i="13"/>
  <c r="C11" i="13"/>
  <c r="B11" i="13" s="1"/>
  <c r="H16" i="26"/>
  <c r="H14" i="26"/>
  <c r="H13" i="26"/>
  <c r="H12" i="26"/>
  <c r="H11" i="26"/>
  <c r="H10" i="26"/>
  <c r="H9" i="26"/>
  <c r="H8" i="26"/>
  <c r="F6" i="26"/>
  <c r="G16" i="26" s="1"/>
  <c r="N6" i="8"/>
  <c r="P16" i="8"/>
  <c r="P14" i="8"/>
  <c r="P13" i="8"/>
  <c r="P12" i="8"/>
  <c r="P11" i="8"/>
  <c r="P10" i="8"/>
  <c r="P9" i="8"/>
  <c r="P8" i="8"/>
  <c r="O16" i="8"/>
  <c r="H11" i="18" l="1"/>
  <c r="H13" i="18"/>
  <c r="K13" i="18"/>
  <c r="H14" i="18"/>
  <c r="E11" i="18"/>
  <c r="N14" i="18"/>
  <c r="K11" i="18"/>
  <c r="N13" i="18"/>
  <c r="K17" i="18"/>
  <c r="K9" i="18"/>
  <c r="N12" i="18"/>
  <c r="B7" i="18"/>
  <c r="H10" i="18"/>
  <c r="E15" i="18"/>
  <c r="K10" i="18"/>
  <c r="E12" i="18"/>
  <c r="H15" i="18"/>
  <c r="E9" i="18"/>
  <c r="N10" i="18"/>
  <c r="H12" i="18"/>
  <c r="K15" i="18"/>
  <c r="E17" i="18"/>
  <c r="H9" i="18"/>
  <c r="E14" i="18"/>
  <c r="H17" i="18"/>
  <c r="K12" i="9"/>
  <c r="N12" i="9"/>
  <c r="N15" i="9"/>
  <c r="H12" i="9"/>
  <c r="N10" i="9"/>
  <c r="E11" i="9"/>
  <c r="K15" i="9"/>
  <c r="H18" i="9"/>
  <c r="E13" i="9"/>
  <c r="N18" i="9"/>
  <c r="E10" i="9"/>
  <c r="N11" i="9"/>
  <c r="H13" i="9"/>
  <c r="H11" i="9"/>
  <c r="K14" i="9"/>
  <c r="K18" i="9"/>
  <c r="H10" i="9"/>
  <c r="K13" i="9"/>
  <c r="E15" i="9"/>
  <c r="H14" i="9"/>
  <c r="B8" i="9"/>
  <c r="K8" i="9" s="1"/>
  <c r="N14" i="9"/>
  <c r="D13" i="16"/>
  <c r="G16" i="16"/>
  <c r="B8" i="16"/>
  <c r="G8" i="16" s="1"/>
  <c r="D14" i="16"/>
  <c r="G11" i="16"/>
  <c r="D12" i="16"/>
  <c r="D10" i="16"/>
  <c r="G15" i="16"/>
  <c r="D18" i="16"/>
  <c r="G15" i="5"/>
  <c r="D10" i="5"/>
  <c r="D8" i="5"/>
  <c r="G8" i="5"/>
  <c r="G11" i="5"/>
  <c r="D14" i="5"/>
  <c r="D13" i="5"/>
  <c r="D12" i="5"/>
  <c r="D18" i="5"/>
  <c r="D11" i="15"/>
  <c r="G14" i="15"/>
  <c r="H6" i="26"/>
  <c r="G12" i="15"/>
  <c r="D18" i="15"/>
  <c r="G10" i="15"/>
  <c r="D13" i="15"/>
  <c r="B8" i="15"/>
  <c r="D8" i="15" s="1"/>
  <c r="D16" i="15"/>
  <c r="D15" i="15"/>
  <c r="B12" i="13"/>
  <c r="B14" i="13"/>
  <c r="B16" i="13"/>
  <c r="B15" i="13"/>
  <c r="B19" i="13"/>
  <c r="B13" i="13"/>
  <c r="B17" i="13"/>
  <c r="G13" i="26"/>
  <c r="G9" i="26"/>
  <c r="G14" i="26"/>
  <c r="G10" i="26"/>
  <c r="G8" i="26"/>
  <c r="G12" i="26"/>
  <c r="G11" i="26"/>
  <c r="O13" i="8"/>
  <c r="O9" i="8"/>
  <c r="O14" i="8"/>
  <c r="O10" i="8"/>
  <c r="P6" i="8"/>
  <c r="O11" i="8"/>
  <c r="O8" i="8"/>
  <c r="O12" i="8"/>
  <c r="H7" i="18" l="1"/>
  <c r="K7" i="18"/>
  <c r="N7" i="18"/>
  <c r="E7" i="18"/>
  <c r="H8" i="9"/>
  <c r="N8" i="9"/>
  <c r="D8" i="16"/>
  <c r="G8" i="15"/>
  <c r="B9" i="13"/>
</calcChain>
</file>

<file path=xl/sharedStrings.xml><?xml version="1.0" encoding="utf-8"?>
<sst xmlns="http://schemas.openxmlformats.org/spreadsheetml/2006/main" count="231" uniqueCount="101">
  <si>
    <t>por agrupación lingüística de la familia Mixe-zoque según asistencia escolar</t>
  </si>
  <si>
    <t>por agrupación lingüística de la familia Mixe-zoque según condición de alfabetismo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</si>
  <si>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</si>
  <si>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r>
      <t>Instrucción básica</t>
    </r>
    <r>
      <rPr>
        <vertAlign val="superscript"/>
        <sz val="10"/>
        <rFont val="Helv"/>
        <family val="2"/>
      </rPr>
      <t>1</t>
    </r>
  </si>
  <si>
    <r>
      <t>Total</t>
    </r>
    <r>
      <rPr>
        <vertAlign val="superscript"/>
        <sz val="10"/>
        <rFont val="Helv"/>
        <family val="2"/>
      </rPr>
      <t>2</t>
    </r>
  </si>
  <si>
    <t xml:space="preserve">Cuadro 7. Población de 15 años y más hablante de alguna lengua indígena 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</si>
  <si>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</si>
  <si>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</si>
  <si>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</si>
  <si>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</si>
  <si>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 xml:space="preserve"> por agrupación lingüística de la familia Mixe-zoque según niveles de instrucción¹ básica, media superior y superior, </t>
  </si>
  <si>
    <t>1/ Población con por lo menos un año aprobado del nivel de instrucción correspondiente.</t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</si>
  <si>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</si>
  <si>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</si>
  <si>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</si>
  <si>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>por agrupación lingüística de la familia Mixe-zoque según nivel de instrucción básica,</t>
  </si>
  <si>
    <t xml:space="preserve">Cuadro 4. Población de 6 a 14 años hablante de alguna lengua indígena </t>
  </si>
  <si>
    <t xml:space="preserve">Cuadro 5. Población de 15 años y más hablante de alguna lengua indígena </t>
  </si>
  <si>
    <t>Cuadro 6. Población de 6 a 14 años hablante de alguna lengua indígena</t>
  </si>
  <si>
    <t>Cuadro 7. Población de 15 años y más hablante de alguna lengua indígena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</si>
  <si>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</si>
  <si>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</si>
  <si>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>IX. Agrupaciones lingüistícas de la  familia Mixe-Zoque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</si>
  <si>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</si>
  <si>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</si>
  <si>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</si>
  <si>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</si>
  <si>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IX. Agrupaciones lingüísticas de la familia Mixe-zoque</t>
  </si>
  <si>
    <t>por agrupación lingüística de la familia Mixe-zoque según bilingüismo lengua indígena-español</t>
  </si>
  <si>
    <t>De 5 a 14</t>
  </si>
  <si>
    <t>sayulteco</t>
  </si>
  <si>
    <t>oluteco</t>
  </si>
  <si>
    <t>texistepequeño</t>
  </si>
  <si>
    <t>ayapaneco</t>
  </si>
  <si>
    <t>Total</t>
  </si>
  <si>
    <t>mixe</t>
  </si>
  <si>
    <t>zoque</t>
  </si>
  <si>
    <t>%</t>
  </si>
  <si>
    <t xml:space="preserve">hombres </t>
  </si>
  <si>
    <t xml:space="preserve">Total </t>
  </si>
  <si>
    <t>Asistencia escolar en poblacion de 6 a 14 años</t>
  </si>
  <si>
    <t xml:space="preserve">Alfabeta </t>
  </si>
  <si>
    <t xml:space="preserve">Analfabeta </t>
  </si>
  <si>
    <t>Alfabetismo en población de 15 años y más</t>
  </si>
  <si>
    <t>Primaria</t>
  </si>
  <si>
    <t>Secundaria</t>
  </si>
  <si>
    <t>Sin instrucción</t>
  </si>
  <si>
    <t>Preescolar</t>
  </si>
  <si>
    <t>hombres</t>
  </si>
  <si>
    <t>mujeres</t>
  </si>
  <si>
    <t>Asiste</t>
  </si>
  <si>
    <t>No asiste</t>
  </si>
  <si>
    <t>Total¹</t>
  </si>
  <si>
    <t xml:space="preserve">Total por agrupaciones </t>
  </si>
  <si>
    <t>popoluca de la Sierra</t>
  </si>
  <si>
    <t xml:space="preserve">% </t>
  </si>
  <si>
    <t xml:space="preserve">%  </t>
  </si>
  <si>
    <t>Tema: Distribución de la población</t>
  </si>
  <si>
    <t xml:space="preserve">Tema: Bilingüismo-monolingüismo </t>
  </si>
  <si>
    <t>Tema: Educación</t>
  </si>
  <si>
    <t>IX. Agrupaciones lingüistícas de la familia Mixe-Zoque</t>
  </si>
  <si>
    <t>IX. Agrupaciones lingüísticas de la familia Mixe-Zoque</t>
  </si>
  <si>
    <t>Total
5 años y más</t>
  </si>
  <si>
    <r>
      <t>% de la PHLIN</t>
    </r>
    <r>
      <rPr>
        <vertAlign val="superscript"/>
        <sz val="10"/>
        <rFont val="Helv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</si>
  <si>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</si>
  <si>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3</t>
    </r>
    <r>
      <rPr>
        <sz val="10"/>
        <rFont val="Helv"/>
        <family val="2"/>
      </rPr>
      <t xml:space="preserve"> </t>
    </r>
  </si>
  <si>
    <t>Total
3 años y más</t>
  </si>
  <si>
    <r>
      <t>% de la PHLIN</t>
    </r>
    <r>
      <rPr>
        <vertAlign val="superscript"/>
        <sz val="10"/>
        <rFont val="Helv"/>
      </rPr>
      <t>4</t>
    </r>
    <r>
      <rPr>
        <sz val="10"/>
        <rFont val="Helv"/>
        <family val="2"/>
      </rPr>
      <t xml:space="preserve"> </t>
    </r>
  </si>
  <si>
    <t>Popoluca no suficientemente especificado</t>
  </si>
  <si>
    <t>3/  Porcentaje con respecto al total de la población de 5 años y más hablante de alguna lengua indígena nacional para el año 2010 (6,695,228 hablantes)</t>
  </si>
  <si>
    <t xml:space="preserve">Cuadro 2. Población de 3 años y más hablante de alguna lengua indígena por agrupación lingüística de la familia Mixe-zoque según grandes grupos de edad y sexo, </t>
  </si>
  <si>
    <t>De 3 y 4 años</t>
  </si>
  <si>
    <t>De 15 a 24</t>
  </si>
  <si>
    <t>De 25 a 34</t>
  </si>
  <si>
    <t>De 35 a 54</t>
  </si>
  <si>
    <t>De 55 y más</t>
  </si>
  <si>
    <t xml:space="preserve">Cuadro 3. Población de 3 años y más hablante de alguna lengua indígena </t>
  </si>
  <si>
    <t>Cuadro 2. Población de 3 años y más hablante de alguna lengua indígena por agrupación lingüística de la familia Mixe-zoque según grandes grupos de</t>
  </si>
  <si>
    <t>Fuente: Estimación del INALI con base en el XII Censo General de Población y Vivienda, INEGI, 2000; II Conteo de Población y Vivienda, INEGI, 2005; Censo de Población y Vivienda, INEGI 2010; Encuesta Intercensal, INEGI, 2015; Catálogo de las Lenguas Indígenas Nacionales, INALI, 2008.</t>
  </si>
  <si>
    <t>2000, 2005, 2010 y 2015</t>
  </si>
  <si>
    <t>4/  Porcentaje con respecto al total de la población de 5 años y más hablante de alguna lengua indígena nacional para el año 2015 (7,173,534 hablantes)</t>
  </si>
  <si>
    <t>Cuadro 1A. Población de 5 años y más hablante de alguna lengua indígena por agrupación lingüística de la familia Mixe-zoque,</t>
  </si>
  <si>
    <t>1/  Porcentaje con respecto al total de la población de 3 años y más hablante de alguna lengua indígena nacional para el año 2010 (6,913,362 hablantes)</t>
  </si>
  <si>
    <t>2/  Porcentaje con respecto al total de la población de 3 años y más hablante de alguna lengua indígena nacional para el año 2015 (7,382,785 hablantes)</t>
  </si>
  <si>
    <t>2010 y 2015</t>
  </si>
  <si>
    <t>Cuadro 1B. Población de 3 años y más hablante de alguna lengua indígena por agrupación lingüística de la familia Mixe-zoque,</t>
  </si>
  <si>
    <t>Fuente: Estimación del INALI con base en los datos de la Encuesta Intercensal, INEGI, 2015, y el Catálogo de las Lenguas Indígenas Nacionales, INALI, 2008.</t>
  </si>
  <si>
    <t>1/ No se incluyen quienes no especificaron su condición de habla española (3,726 hablantes para esta familia lingüística)</t>
  </si>
  <si>
    <t>1/ No se incluyen quienes no especificaron su condición de asistencia escolar (36 hablantes para esta familia lingüística)</t>
  </si>
  <si>
    <t>1/ No se incluyen quienes no especificaron su condición de alfabetismo (2,179 hablantes para esta familia lingüística)</t>
  </si>
  <si>
    <t>2/ No se incluyen quienes no especificaron su nivel de instrucción (111 hablantes para esta familia lingüística)</t>
  </si>
  <si>
    <t>2/ No se incluyen quienes no especificaron su nivel de instrucción (207 hablantes para esta familia lingüística).</t>
  </si>
  <si>
    <t>Información básica de la familia Mixe-zoque, 2015.</t>
  </si>
  <si>
    <t>edad y sexo, 2015.</t>
  </si>
  <si>
    <t>por agrupación lingüística de la familia Mixe-zoque según bilingüismo lengua indígena-español, 2015.</t>
  </si>
  <si>
    <t>por agrupación lingüística de la familia Mixe-zoque según asistencia escolar, 2015.</t>
  </si>
  <si>
    <t>por agrupación lingüística de la familia Mixe-zoque según condición de alfabetismo, 2015.</t>
  </si>
  <si>
    <t>por agrupación lingüística de la familia Mixe-zoque según nivel de instrucción básica, 2015.</t>
  </si>
  <si>
    <t>por agrupación lingüística de la familia Mixe-zoque según niveles de instrucción básica, media superior y superior, 2015.</t>
  </si>
  <si>
    <t>Cuadro 1A. Población de 5 años y más hablante de alguna lengua indígena por agrupación lingüística de la familia Mixe-zoque, comparativo 2000, 2005, 2010 y 2015.</t>
  </si>
  <si>
    <t>Cuadro 1B. Población de 3 años y más hablante de alguna lengua indígena por agrupación lingüística de la familia Mixe-zoque, comparativo 2010 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</si>
</sst>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64" formatCode="_(* #,##0.00_);_(* \(#,##0.00\);_(* &quot;-&quot;??_);_(@_)"/>
    <numFmt numFmtId="165" formatCode="####"/>
    <numFmt numFmtId="166" formatCode="0.000"/>
    <numFmt numFmtId="167" formatCode="0.00000"/>
    <numFmt numFmtId="168" formatCode="0.0"/>
    <numFmt numFmtId="169" formatCode="0.0000"/>
    <numFmt numFmtId="170" formatCode="_(* #,##0_);_(* \(#,##0\);_(* &quot;-&quot;??_);_(@_)"/>
  </numFmts>
  <fonts count="2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b/>
      <sz val="10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sz val="8"/>
      <color indexed="8"/>
      <name val="Calibri"/>
      <family val="2"/>
    </font>
    <font>
      <b/>
      <sz val="11"/>
      <color indexed="8"/>
      <name val="Helv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Presidencia Base"/>
      <family val="3"/>
    </font>
    <font>
      <vertAlign val="superscript"/>
      <sz val="10"/>
      <name val="Helv"/>
      <family val="2"/>
    </font>
    <font>
      <vertAlign val="superscript"/>
      <sz val="10"/>
      <color indexed="8"/>
      <name val="Helv"/>
      <family val="2"/>
    </font>
    <font>
      <sz val="8"/>
      <name val="Verdana"/>
      <family val="2"/>
    </font>
    <font>
      <vertAlign val="superscript"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5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3" fillId="0" borderId="0" xfId="3" applyFont="1"/>
    <xf numFmtId="0" fontId="9" fillId="2" borderId="0" xfId="0" applyFont="1" applyFill="1"/>
    <xf numFmtId="0" fontId="9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0" fillId="2" borderId="0" xfId="0" applyFill="1"/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2" borderId="0" xfId="0" applyFill="1" applyBorder="1"/>
    <xf numFmtId="41" fontId="10" fillId="2" borderId="1" xfId="7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41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41" fontId="10" fillId="2" borderId="0" xfId="7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41" fontId="13" fillId="2" borderId="0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41" fontId="11" fillId="2" borderId="0" xfId="7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7" fontId="9" fillId="2" borderId="0" xfId="0" applyNumberFormat="1" applyFont="1" applyFill="1" applyBorder="1" applyAlignment="1">
      <alignment horizontal="center" vertical="center"/>
    </xf>
    <xf numFmtId="41" fontId="1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41" fontId="11" fillId="2" borderId="2" xfId="7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41" fontId="12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3" fillId="2" borderId="0" xfId="7" applyFill="1"/>
    <xf numFmtId="0" fontId="3" fillId="2" borderId="0" xfId="7" applyFill="1" applyBorder="1"/>
    <xf numFmtId="41" fontId="2" fillId="2" borderId="0" xfId="6" applyNumberFormat="1" applyFont="1" applyFill="1" applyBorder="1" applyAlignment="1">
      <alignment vertical="center"/>
    </xf>
    <xf numFmtId="49" fontId="3" fillId="2" borderId="0" xfId="7" applyNumberFormat="1" applyFill="1" applyBorder="1" applyAlignment="1">
      <alignment horizontal="center" vertical="top" wrapText="1"/>
    </xf>
    <xf numFmtId="49" fontId="3" fillId="2" borderId="0" xfId="7" applyNumberForma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0" fontId="3" fillId="2" borderId="0" xfId="7" applyFill="1" applyBorder="1" applyAlignment="1">
      <alignment vertical="center"/>
    </xf>
    <xf numFmtId="166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 vertical="center"/>
    </xf>
    <xf numFmtId="0" fontId="3" fillId="2" borderId="0" xfId="4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41" fontId="10" fillId="2" borderId="0" xfId="4" applyNumberFormat="1" applyFont="1" applyFill="1" applyBorder="1" applyAlignment="1">
      <alignment vertical="center"/>
    </xf>
    <xf numFmtId="0" fontId="8" fillId="2" borderId="0" xfId="0" applyFont="1" applyFill="1"/>
    <xf numFmtId="41" fontId="11" fillId="2" borderId="0" xfId="4" applyNumberFormat="1" applyFont="1" applyFill="1" applyBorder="1" applyAlignment="1">
      <alignment vertical="center"/>
    </xf>
    <xf numFmtId="41" fontId="11" fillId="2" borderId="2" xfId="4" applyNumberFormat="1" applyFont="1" applyFill="1" applyBorder="1" applyAlignment="1">
      <alignment vertical="center"/>
    </xf>
    <xf numFmtId="0" fontId="15" fillId="2" borderId="0" xfId="0" applyFont="1" applyFill="1"/>
    <xf numFmtId="0" fontId="9" fillId="2" borderId="0" xfId="0" applyFont="1" applyFill="1" applyAlignment="1">
      <alignment vertical="center" wrapText="1"/>
    </xf>
    <xf numFmtId="49" fontId="11" fillId="2" borderId="2" xfId="2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41" fontId="10" fillId="2" borderId="1" xfId="2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top" wrapText="1"/>
    </xf>
    <xf numFmtId="41" fontId="10" fillId="2" borderId="0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41" fontId="11" fillId="2" borderId="0" xfId="2" applyNumberFormat="1" applyFont="1" applyFill="1" applyBorder="1" applyAlignment="1">
      <alignment vertical="center"/>
    </xf>
    <xf numFmtId="41" fontId="11" fillId="2" borderId="0" xfId="2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vertical="center"/>
    </xf>
    <xf numFmtId="41" fontId="11" fillId="2" borderId="2" xfId="2" applyNumberFormat="1" applyFont="1" applyFill="1" applyBorder="1" applyAlignment="1">
      <alignment vertical="center"/>
    </xf>
    <xf numFmtId="0" fontId="11" fillId="2" borderId="2" xfId="2" applyFont="1" applyFill="1" applyBorder="1" applyAlignment="1">
      <alignment vertical="center"/>
    </xf>
    <xf numFmtId="0" fontId="20" fillId="2" borderId="0" xfId="0" applyFont="1" applyFill="1"/>
    <xf numFmtId="0" fontId="9" fillId="2" borderId="1" xfId="0" applyFont="1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49" fontId="11" fillId="2" borderId="0" xfId="3" applyNumberFormat="1" applyFont="1" applyFill="1" applyBorder="1" applyAlignment="1">
      <alignment horizontal="center" vertical="center" wrapText="1"/>
    </xf>
    <xf numFmtId="49" fontId="11" fillId="2" borderId="7" xfId="3" applyNumberFormat="1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vertical="center" wrapText="1"/>
    </xf>
    <xf numFmtId="49" fontId="11" fillId="2" borderId="2" xfId="3" applyNumberFormat="1" applyFont="1" applyFill="1" applyBorder="1" applyAlignment="1">
      <alignment horizontal="center" vertical="center" wrapText="1"/>
    </xf>
    <xf numFmtId="49" fontId="11" fillId="2" borderId="3" xfId="3" applyNumberFormat="1" applyFont="1" applyFill="1" applyBorder="1" applyAlignment="1">
      <alignment horizontal="center" vertical="center" wrapText="1"/>
    </xf>
    <xf numFmtId="0" fontId="3" fillId="2" borderId="0" xfId="3" applyFont="1" applyFill="1"/>
    <xf numFmtId="49" fontId="10" fillId="2" borderId="0" xfId="3" applyNumberFormat="1" applyFont="1" applyFill="1" applyBorder="1" applyAlignment="1">
      <alignment horizontal="left"/>
    </xf>
    <xf numFmtId="41" fontId="10" fillId="2" borderId="0" xfId="3" applyNumberFormat="1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168" fontId="10" fillId="2" borderId="0" xfId="3" applyNumberFormat="1" applyFont="1" applyFill="1" applyBorder="1" applyAlignment="1">
      <alignment horizontal="center" vertical="center"/>
    </xf>
    <xf numFmtId="2" fontId="10" fillId="2" borderId="0" xfId="3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168" fontId="17" fillId="2" borderId="0" xfId="0" applyNumberFormat="1" applyFont="1" applyFill="1" applyAlignment="1">
      <alignment vertical="center"/>
    </xf>
    <xf numFmtId="0" fontId="17" fillId="2" borderId="0" xfId="0" applyFont="1" applyFill="1"/>
    <xf numFmtId="49" fontId="11" fillId="2" borderId="0" xfId="3" applyNumberFormat="1" applyFont="1" applyFill="1" applyBorder="1" applyAlignment="1">
      <alignment horizontal="left"/>
    </xf>
    <xf numFmtId="41" fontId="11" fillId="2" borderId="0" xfId="3" applyNumberFormat="1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center" vertical="center"/>
    </xf>
    <xf numFmtId="168" fontId="11" fillId="2" borderId="0" xfId="3" applyNumberFormat="1" applyFont="1" applyFill="1" applyBorder="1" applyAlignment="1">
      <alignment horizontal="center" vertical="center"/>
    </xf>
    <xf numFmtId="2" fontId="11" fillId="2" borderId="0" xfId="3" applyNumberFormat="1" applyFont="1" applyFill="1" applyBorder="1" applyAlignment="1">
      <alignment horizontal="center" vertical="center"/>
    </xf>
    <xf numFmtId="49" fontId="11" fillId="2" borderId="2" xfId="3" applyNumberFormat="1" applyFont="1" applyFill="1" applyBorder="1" applyAlignment="1">
      <alignment horizontal="left" wrapText="1"/>
    </xf>
    <xf numFmtId="41" fontId="11" fillId="2" borderId="2" xfId="3" applyNumberFormat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168" fontId="11" fillId="2" borderId="2" xfId="3" applyNumberFormat="1" applyFont="1" applyFill="1" applyBorder="1" applyAlignment="1">
      <alignment horizontal="center" vertical="center"/>
    </xf>
    <xf numFmtId="2" fontId="11" fillId="2" borderId="2" xfId="3" applyNumberFormat="1" applyFont="1" applyFill="1" applyBorder="1" applyAlignment="1">
      <alignment horizontal="center" vertical="center"/>
    </xf>
    <xf numFmtId="0" fontId="14" fillId="2" borderId="0" xfId="3" applyFont="1" applyFill="1"/>
    <xf numFmtId="49" fontId="9" fillId="2" borderId="1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1" fontId="10" fillId="2" borderId="0" xfId="5" applyNumberFormat="1" applyFont="1" applyFill="1" applyAlignment="1">
      <alignment vertical="center"/>
    </xf>
    <xf numFmtId="41" fontId="11" fillId="2" borderId="0" xfId="5" applyNumberFormat="1" applyFont="1" applyFill="1" applyAlignment="1">
      <alignment vertical="center"/>
    </xf>
    <xf numFmtId="41" fontId="11" fillId="2" borderId="0" xfId="5" applyNumberFormat="1" applyFont="1" applyFill="1" applyAlignment="1">
      <alignment horizontal="center" vertical="center"/>
    </xf>
    <xf numFmtId="41" fontId="11" fillId="2" borderId="2" xfId="5" applyNumberFormat="1" applyFont="1" applyFill="1" applyBorder="1" applyAlignment="1">
      <alignment vertical="center"/>
    </xf>
    <xf numFmtId="0" fontId="3" fillId="2" borderId="0" xfId="2" applyFill="1" applyAlignment="1">
      <alignment vertical="center"/>
    </xf>
    <xf numFmtId="49" fontId="3" fillId="2" borderId="0" xfId="2" applyNumberForma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3" fontId="11" fillId="2" borderId="0" xfId="3" applyNumberFormat="1" applyFont="1" applyFill="1" applyBorder="1" applyAlignment="1">
      <alignment horizontal="right" vertical="center"/>
    </xf>
    <xf numFmtId="3" fontId="17" fillId="2" borderId="0" xfId="0" applyNumberFormat="1" applyFont="1" applyFill="1" applyAlignment="1">
      <alignment horizontal="right" vertical="center"/>
    </xf>
    <xf numFmtId="3" fontId="11" fillId="2" borderId="2" xfId="3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3" fillId="2" borderId="0" xfId="7" applyFill="1" applyBorder="1" applyAlignment="1"/>
    <xf numFmtId="169" fontId="9" fillId="2" borderId="0" xfId="0" applyNumberFormat="1" applyFont="1" applyFill="1" applyBorder="1" applyAlignment="1">
      <alignment horizontal="center" vertical="center"/>
    </xf>
    <xf numFmtId="41" fontId="9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1" fontId="8" fillId="2" borderId="1" xfId="0" applyNumberFormat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41" fontId="8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12" fillId="2" borderId="4" xfId="0" applyFont="1" applyFill="1" applyBorder="1" applyAlignment="1">
      <alignment horizontal="left" vertical="center" wrapText="1"/>
    </xf>
    <xf numFmtId="41" fontId="9" fillId="2" borderId="0" xfId="0" applyNumberFormat="1" applyFont="1" applyFill="1" applyBorder="1" applyAlignment="1">
      <alignment vertical="center"/>
    </xf>
    <xf numFmtId="41" fontId="9" fillId="2" borderId="0" xfId="0" applyNumberFormat="1" applyFont="1" applyFill="1" applyAlignment="1">
      <alignment vertical="center"/>
    </xf>
    <xf numFmtId="41" fontId="9" fillId="2" borderId="2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41" fontId="11" fillId="2" borderId="1" xfId="4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168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vertical="center"/>
    </xf>
    <xf numFmtId="41" fontId="9" fillId="2" borderId="0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168" fontId="9" fillId="2" borderId="0" xfId="0" applyNumberFormat="1" applyFont="1" applyFill="1" applyBorder="1" applyAlignment="1">
      <alignment horizontal="center" vertical="center"/>
    </xf>
    <xf numFmtId="168" fontId="9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15" fillId="2" borderId="1" xfId="0" applyFont="1" applyFill="1" applyBorder="1" applyAlignment="1">
      <alignment vertical="top"/>
    </xf>
    <xf numFmtId="0" fontId="15" fillId="2" borderId="1" xfId="0" applyFont="1" applyFill="1" applyBorder="1" applyAlignment="1"/>
    <xf numFmtId="0" fontId="8" fillId="2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168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1" fontId="0" fillId="2" borderId="0" xfId="0" applyNumberFormat="1" applyFill="1" applyAlignment="1">
      <alignment vertical="center"/>
    </xf>
    <xf numFmtId="170" fontId="0" fillId="2" borderId="0" xfId="1" applyNumberFormat="1" applyFont="1" applyFill="1" applyAlignment="1">
      <alignment vertical="center"/>
    </xf>
    <xf numFmtId="1" fontId="11" fillId="2" borderId="0" xfId="3" applyNumberFormat="1" applyFont="1" applyFill="1" applyBorder="1" applyAlignment="1">
      <alignment horizontal="center" vertical="center"/>
    </xf>
    <xf numFmtId="41" fontId="0" fillId="2" borderId="0" xfId="0" applyNumberFormat="1" applyFill="1"/>
    <xf numFmtId="0" fontId="9" fillId="2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2" fontId="9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 wrapText="1"/>
    </xf>
    <xf numFmtId="41" fontId="9" fillId="2" borderId="0" xfId="0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8" fillId="2" borderId="0" xfId="0" applyNumberFormat="1" applyFont="1" applyFill="1" applyBorder="1" applyAlignment="1">
      <alignment vertical="center"/>
    </xf>
    <xf numFmtId="41" fontId="18" fillId="2" borderId="0" xfId="0" applyNumberFormat="1" applyFont="1" applyFill="1" applyBorder="1" applyAlignment="1">
      <alignment vertical="center"/>
    </xf>
    <xf numFmtId="2" fontId="18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1" fontId="6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vertical="center"/>
    </xf>
    <xf numFmtId="41" fontId="6" fillId="2" borderId="0" xfId="0" applyNumberFormat="1" applyFont="1" applyFill="1" applyBorder="1" applyAlignment="1">
      <alignment horizontal="right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1" fontId="14" fillId="2" borderId="1" xfId="0" applyNumberFormat="1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0" fontId="14" fillId="0" borderId="0" xfId="0" applyFont="1" applyFill="1" applyAlignment="1">
      <alignment vertical="center"/>
    </xf>
    <xf numFmtId="168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41" fontId="11" fillId="2" borderId="6" xfId="4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11" fillId="2" borderId="0" xfId="2" applyNumberFormat="1" applyFont="1" applyFill="1" applyBorder="1" applyAlignment="1">
      <alignment horizontal="center" vertical="center" wrapText="1"/>
    </xf>
    <xf numFmtId="49" fontId="11" fillId="2" borderId="2" xfId="2" applyNumberFormat="1" applyFont="1" applyFill="1" applyBorder="1" applyAlignment="1">
      <alignment horizontal="center" vertical="center" wrapText="1"/>
    </xf>
    <xf numFmtId="49" fontId="11" fillId="2" borderId="6" xfId="2" applyNumberFormat="1" applyFont="1" applyFill="1" applyBorder="1" applyAlignment="1">
      <alignment horizontal="center" vertical="center" wrapText="1"/>
    </xf>
    <xf numFmtId="49" fontId="11" fillId="2" borderId="8" xfId="2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49" fontId="14" fillId="2" borderId="0" xfId="3" applyNumberFormat="1" applyFont="1" applyFill="1" applyAlignment="1">
      <alignment horizontal="center" vertical="center" wrapText="1"/>
    </xf>
    <xf numFmtId="49" fontId="11" fillId="2" borderId="8" xfId="3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/>
    </xf>
    <xf numFmtId="168" fontId="9" fillId="2" borderId="0" xfId="0" applyNumberFormat="1" applyFont="1" applyFill="1" applyBorder="1" applyAlignment="1">
      <alignment vertical="center"/>
    </xf>
    <xf numFmtId="168" fontId="0" fillId="2" borderId="0" xfId="0" applyNumberFormat="1" applyFill="1" applyAlignment="1">
      <alignment vertical="center"/>
    </xf>
  </cellXfs>
  <cellStyles count="8">
    <cellStyle name="Millares" xfId="1" builtinId="3"/>
    <cellStyle name="Normal" xfId="0" builtinId="0"/>
    <cellStyle name="Normal_asistencia escolar y alfabetism" xfId="2"/>
    <cellStyle name="Normal_Hoja1" xfId="3"/>
    <cellStyle name="Normal_Hoja3" xfId="4"/>
    <cellStyle name="Normal_Hoja4" xfId="5"/>
    <cellStyle name="Normal_PHLI " xfId="6"/>
    <cellStyle name="Normal_Totales poblacion y Edo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2" width="3.7109375" style="2" customWidth="1"/>
    <col min="3" max="6" width="10.85546875" style="2" customWidth="1"/>
    <col min="7" max="7" width="57.7109375" style="2" customWidth="1"/>
    <col min="8" max="9" width="10.85546875" style="2" customWidth="1"/>
  </cols>
  <sheetData>
    <row r="1" spans="1:17" s="6" customFormat="1" ht="12.75" x14ac:dyDescent="0.2">
      <c r="A1" s="5"/>
      <c r="B1" s="12"/>
      <c r="C1" s="12"/>
      <c r="D1" s="12"/>
      <c r="E1" s="12"/>
      <c r="F1" s="12"/>
      <c r="G1" s="12"/>
      <c r="H1" s="13"/>
      <c r="I1" s="13"/>
      <c r="J1" s="13"/>
      <c r="K1" s="13"/>
      <c r="L1" s="5"/>
      <c r="M1" s="5"/>
      <c r="N1" s="5"/>
      <c r="O1" s="5"/>
      <c r="P1" s="5"/>
      <c r="Q1" s="5"/>
    </row>
    <row r="2" spans="1:17" s="6" customFormat="1" ht="12.75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6" customFormat="1" ht="15" customHeight="1" x14ac:dyDescent="0.2">
      <c r="A3" s="14" t="s">
        <v>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5"/>
      <c r="M3" s="5"/>
      <c r="N3" s="5"/>
      <c r="O3" s="5"/>
      <c r="P3" s="5"/>
      <c r="Q3" s="5"/>
    </row>
    <row r="4" spans="1:17" s="6" customFormat="1" ht="15" customHeight="1" x14ac:dyDescent="0.2">
      <c r="A4" s="15"/>
      <c r="B4" s="16"/>
      <c r="C4" s="14"/>
      <c r="D4" s="14"/>
      <c r="E4" s="14"/>
      <c r="F4" s="14"/>
      <c r="G4" s="15"/>
      <c r="H4" s="15"/>
      <c r="I4" s="15"/>
      <c r="J4" s="15"/>
      <c r="K4" s="15"/>
      <c r="L4" s="5"/>
      <c r="M4" s="5"/>
      <c r="N4" s="5"/>
      <c r="O4" s="5"/>
      <c r="P4" s="5"/>
      <c r="Q4" s="5"/>
    </row>
    <row r="5" spans="1:17" s="6" customFormat="1" ht="15" customHeight="1" x14ac:dyDescent="0.2">
      <c r="A5" s="14" t="s">
        <v>57</v>
      </c>
      <c r="B5" s="12"/>
      <c r="C5" s="14"/>
      <c r="D5" s="15"/>
      <c r="E5" s="14"/>
      <c r="F5" s="14"/>
      <c r="G5" s="15"/>
      <c r="H5" s="15"/>
      <c r="I5" s="15"/>
      <c r="J5" s="15"/>
      <c r="K5" s="15"/>
      <c r="L5" s="5"/>
      <c r="M5" s="5"/>
      <c r="N5" s="5"/>
      <c r="O5" s="5"/>
      <c r="P5" s="5"/>
      <c r="Q5" s="5"/>
    </row>
    <row r="6" spans="1:17" s="6" customFormat="1" ht="15" customHeight="1" x14ac:dyDescent="0.2">
      <c r="A6" s="15"/>
      <c r="B6" s="16" t="s">
        <v>99</v>
      </c>
      <c r="C6" s="16"/>
      <c r="D6" s="16"/>
      <c r="E6" s="16"/>
      <c r="F6" s="16"/>
      <c r="G6" s="15"/>
      <c r="H6" s="15"/>
      <c r="I6" s="15"/>
      <c r="J6" s="15"/>
      <c r="K6" s="15"/>
      <c r="L6" s="5"/>
      <c r="M6" s="5"/>
      <c r="N6" s="5"/>
      <c r="O6" s="5"/>
      <c r="P6" s="5"/>
      <c r="Q6" s="5"/>
    </row>
    <row r="7" spans="1:17" s="6" customFormat="1" ht="15" customHeight="1" x14ac:dyDescent="0.2">
      <c r="A7" s="15"/>
      <c r="B7" s="16" t="s">
        <v>100</v>
      </c>
      <c r="C7" s="16"/>
      <c r="D7" s="16"/>
      <c r="E7" s="16"/>
      <c r="F7" s="16"/>
      <c r="G7" s="15"/>
      <c r="H7" s="15"/>
      <c r="I7" s="15"/>
      <c r="J7" s="15"/>
      <c r="K7" s="15"/>
      <c r="L7" s="5"/>
      <c r="M7" s="5"/>
      <c r="N7" s="5"/>
      <c r="O7" s="5"/>
      <c r="P7" s="5"/>
      <c r="Q7" s="5"/>
    </row>
    <row r="8" spans="1:17" s="6" customFormat="1" ht="15" customHeight="1" x14ac:dyDescent="0.2">
      <c r="A8" s="15"/>
      <c r="B8" s="16" t="s">
        <v>77</v>
      </c>
      <c r="C8" s="11"/>
      <c r="D8" s="16"/>
      <c r="E8" s="16"/>
      <c r="F8" s="16"/>
      <c r="G8" s="15"/>
      <c r="H8" s="15"/>
      <c r="I8" s="15"/>
      <c r="J8" s="15"/>
      <c r="K8" s="15"/>
      <c r="L8" s="5"/>
      <c r="M8" s="5"/>
      <c r="N8" s="5"/>
      <c r="O8" s="5"/>
      <c r="P8" s="5"/>
      <c r="Q8" s="5"/>
    </row>
    <row r="9" spans="1:17" s="6" customFormat="1" ht="15" customHeight="1" x14ac:dyDescent="0.2">
      <c r="A9" s="15"/>
      <c r="B9" s="15"/>
      <c r="C9" s="16" t="s">
        <v>93</v>
      </c>
      <c r="D9" s="16"/>
      <c r="E9" s="16"/>
      <c r="F9" s="16"/>
      <c r="G9" s="15"/>
      <c r="H9" s="15"/>
      <c r="I9" s="15"/>
      <c r="J9" s="15"/>
      <c r="K9" s="15"/>
      <c r="L9" s="5"/>
      <c r="M9" s="5"/>
      <c r="N9" s="5"/>
      <c r="O9" s="5"/>
      <c r="P9" s="5"/>
      <c r="Q9" s="5"/>
    </row>
    <row r="10" spans="1:17" s="6" customFormat="1" ht="15" customHeight="1" x14ac:dyDescent="0.2">
      <c r="A10" s="15"/>
      <c r="B10" s="15"/>
      <c r="C10" s="16"/>
      <c r="D10" s="16"/>
      <c r="E10" s="16"/>
      <c r="F10" s="16"/>
      <c r="G10" s="15"/>
      <c r="H10" s="15"/>
      <c r="I10" s="15"/>
      <c r="J10" s="15"/>
      <c r="K10" s="15"/>
      <c r="L10" s="5"/>
      <c r="M10" s="5"/>
      <c r="N10" s="5"/>
      <c r="O10" s="5"/>
      <c r="P10" s="5"/>
      <c r="Q10" s="5"/>
    </row>
    <row r="11" spans="1:17" s="6" customFormat="1" ht="15" customHeight="1" x14ac:dyDescent="0.2">
      <c r="A11" s="17" t="s">
        <v>58</v>
      </c>
      <c r="B11" s="12"/>
      <c r="C11" s="12"/>
      <c r="D11" s="12"/>
      <c r="E11" s="16"/>
      <c r="F11" s="16"/>
      <c r="G11" s="15"/>
      <c r="H11" s="15"/>
      <c r="I11" s="15"/>
      <c r="J11" s="15"/>
      <c r="K11" s="15"/>
      <c r="L11" s="5"/>
      <c r="M11" s="5"/>
      <c r="N11" s="5"/>
      <c r="O11" s="5"/>
      <c r="P11" s="5"/>
      <c r="Q11" s="5"/>
    </row>
    <row r="12" spans="1:17" s="6" customFormat="1" ht="15" customHeight="1" x14ac:dyDescent="0.2">
      <c r="A12" s="15"/>
      <c r="B12" s="11" t="s">
        <v>76</v>
      </c>
      <c r="C12" s="15"/>
      <c r="D12" s="15"/>
      <c r="E12" s="15"/>
      <c r="F12" s="15"/>
      <c r="G12" s="15"/>
      <c r="H12" s="15"/>
      <c r="I12" s="15"/>
      <c r="J12" s="15"/>
      <c r="K12" s="15"/>
      <c r="L12" s="5"/>
      <c r="M12" s="5"/>
      <c r="N12" s="5"/>
      <c r="O12" s="5"/>
      <c r="P12" s="5"/>
      <c r="Q12" s="5"/>
    </row>
    <row r="13" spans="1:17" s="6" customFormat="1" ht="15" customHeight="1" x14ac:dyDescent="0.2">
      <c r="A13" s="11"/>
      <c r="B13" s="15"/>
      <c r="C13" s="11" t="s">
        <v>94</v>
      </c>
      <c r="D13" s="15"/>
      <c r="E13" s="15"/>
      <c r="F13" s="15"/>
      <c r="G13" s="15"/>
      <c r="H13" s="15"/>
      <c r="I13" s="15"/>
      <c r="J13" s="15"/>
      <c r="K13" s="15"/>
      <c r="L13" s="5"/>
      <c r="M13" s="5"/>
      <c r="N13" s="5"/>
      <c r="O13" s="5"/>
      <c r="P13" s="5"/>
      <c r="Q13" s="5"/>
    </row>
    <row r="14" spans="1:17" s="6" customFormat="1" ht="15" customHeight="1" x14ac:dyDescent="0.2">
      <c r="A14" s="11"/>
      <c r="B14" s="15"/>
      <c r="C14" s="11"/>
      <c r="D14" s="15"/>
      <c r="E14" s="15"/>
      <c r="F14" s="15"/>
      <c r="G14" s="15"/>
      <c r="H14" s="15"/>
      <c r="I14" s="15"/>
      <c r="J14" s="15"/>
      <c r="K14" s="15"/>
      <c r="L14" s="5"/>
      <c r="M14" s="5"/>
      <c r="N14" s="5"/>
      <c r="O14" s="5"/>
      <c r="P14" s="5"/>
      <c r="Q14" s="5"/>
    </row>
    <row r="15" spans="1:17" s="6" customFormat="1" ht="15" customHeight="1" x14ac:dyDescent="0.2">
      <c r="A15" s="14" t="s">
        <v>59</v>
      </c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5"/>
      <c r="M15" s="5"/>
      <c r="N15" s="5"/>
      <c r="O15" s="5"/>
      <c r="P15" s="5"/>
      <c r="Q15" s="5"/>
    </row>
    <row r="16" spans="1:17" s="6" customFormat="1" ht="15" customHeight="1" x14ac:dyDescent="0.2">
      <c r="A16" s="11"/>
      <c r="B16" s="15" t="s">
        <v>16</v>
      </c>
      <c r="C16" s="16"/>
      <c r="D16" s="16"/>
      <c r="E16" s="16"/>
      <c r="F16" s="16"/>
      <c r="G16" s="15"/>
      <c r="H16" s="15"/>
      <c r="I16" s="15"/>
      <c r="J16" s="15"/>
      <c r="K16" s="15"/>
      <c r="L16" s="5"/>
      <c r="M16" s="5"/>
      <c r="N16" s="5"/>
      <c r="O16" s="5"/>
      <c r="P16" s="5"/>
      <c r="Q16" s="5"/>
    </row>
    <row r="17" spans="1:17" s="6" customFormat="1" ht="15" customHeight="1" x14ac:dyDescent="0.2">
      <c r="A17" s="15"/>
      <c r="B17" s="12"/>
      <c r="C17" s="15" t="s">
        <v>95</v>
      </c>
      <c r="D17" s="16"/>
      <c r="E17" s="16"/>
      <c r="F17" s="16"/>
      <c r="G17" s="15"/>
      <c r="H17" s="15"/>
      <c r="I17" s="15"/>
      <c r="J17" s="15"/>
      <c r="K17" s="15"/>
      <c r="L17" s="5"/>
      <c r="M17" s="5"/>
      <c r="N17" s="5"/>
      <c r="O17" s="5"/>
      <c r="P17" s="5"/>
      <c r="Q17" s="5"/>
    </row>
    <row r="18" spans="1:17" s="6" customFormat="1" ht="15" customHeight="1" x14ac:dyDescent="0.2">
      <c r="A18" s="15"/>
      <c r="B18" s="15" t="s">
        <v>17</v>
      </c>
      <c r="C18" s="12"/>
      <c r="D18" s="12"/>
      <c r="E18" s="12"/>
      <c r="F18" s="12"/>
      <c r="G18" s="15"/>
      <c r="H18" s="15"/>
      <c r="I18" s="15"/>
      <c r="J18" s="15"/>
      <c r="K18" s="15"/>
      <c r="L18" s="5"/>
      <c r="M18" s="5"/>
      <c r="N18" s="5"/>
      <c r="O18" s="5"/>
      <c r="P18" s="5"/>
      <c r="Q18" s="5"/>
    </row>
    <row r="19" spans="1:17" s="6" customFormat="1" ht="15" customHeight="1" x14ac:dyDescent="0.2">
      <c r="A19" s="15"/>
      <c r="B19" s="15"/>
      <c r="C19" s="15" t="s">
        <v>96</v>
      </c>
      <c r="D19" s="12"/>
      <c r="E19" s="12"/>
      <c r="F19" s="12"/>
      <c r="G19" s="15"/>
      <c r="H19" s="15"/>
      <c r="I19" s="15"/>
      <c r="J19" s="15"/>
      <c r="K19" s="15"/>
      <c r="L19" s="5"/>
      <c r="M19" s="5"/>
      <c r="N19" s="5"/>
      <c r="O19" s="5"/>
      <c r="P19" s="5"/>
      <c r="Q19" s="5"/>
    </row>
    <row r="20" spans="1:17" s="6" customFormat="1" ht="15" customHeight="1" x14ac:dyDescent="0.2">
      <c r="A20" s="11"/>
      <c r="B20" s="11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5"/>
      <c r="M20" s="5"/>
      <c r="N20" s="5"/>
      <c r="O20" s="5"/>
      <c r="P20" s="5"/>
      <c r="Q20" s="5"/>
    </row>
    <row r="21" spans="1:17" s="6" customFormat="1" ht="15" customHeight="1" x14ac:dyDescent="0.2">
      <c r="A21" s="15"/>
      <c r="B21" s="15"/>
      <c r="C21" s="11" t="s">
        <v>97</v>
      </c>
      <c r="D21" s="12"/>
      <c r="E21" s="12"/>
      <c r="F21" s="12"/>
      <c r="G21" s="15"/>
      <c r="H21" s="15"/>
      <c r="I21" s="15"/>
      <c r="J21" s="15"/>
      <c r="K21" s="15"/>
      <c r="L21" s="5"/>
      <c r="M21" s="5"/>
      <c r="N21" s="5"/>
      <c r="O21" s="5"/>
      <c r="P21" s="5"/>
      <c r="Q21" s="5"/>
    </row>
    <row r="22" spans="1:17" s="6" customFormat="1" ht="15" customHeight="1" x14ac:dyDescent="0.2">
      <c r="A22" s="11"/>
      <c r="B22" s="15" t="s">
        <v>19</v>
      </c>
      <c r="C22" s="16"/>
      <c r="D22" s="16"/>
      <c r="E22" s="16"/>
      <c r="F22" s="16"/>
      <c r="G22" s="15"/>
      <c r="H22" s="15"/>
      <c r="I22" s="15"/>
      <c r="J22" s="15"/>
      <c r="K22" s="15"/>
      <c r="L22" s="5"/>
      <c r="M22" s="5"/>
      <c r="N22" s="5"/>
      <c r="O22" s="5"/>
      <c r="P22" s="5"/>
      <c r="Q22" s="5"/>
    </row>
    <row r="23" spans="1:17" s="6" customFormat="1" ht="15" customHeight="1" x14ac:dyDescent="0.2">
      <c r="A23" s="15"/>
      <c r="B23" s="15"/>
      <c r="C23" s="15" t="s">
        <v>98</v>
      </c>
      <c r="D23" s="15"/>
      <c r="E23" s="15"/>
      <c r="F23" s="15"/>
      <c r="G23" s="15"/>
      <c r="H23" s="15"/>
      <c r="I23" s="15"/>
      <c r="J23" s="15"/>
      <c r="K23" s="15"/>
      <c r="L23" s="5"/>
      <c r="M23" s="5"/>
      <c r="N23" s="5"/>
      <c r="O23" s="5"/>
      <c r="P23" s="5"/>
      <c r="Q23" s="5"/>
    </row>
    <row r="24" spans="1:17" s="6" customFormat="1" ht="12.75" x14ac:dyDescent="0.2">
      <c r="A24" s="15"/>
      <c r="D24" s="15"/>
      <c r="E24" s="15"/>
      <c r="F24" s="15"/>
      <c r="G24" s="15"/>
      <c r="H24" s="15"/>
      <c r="I24" s="15"/>
      <c r="J24" s="15"/>
      <c r="K24" s="15"/>
      <c r="L24" s="5"/>
      <c r="M24" s="5"/>
      <c r="N24" s="5"/>
      <c r="O24" s="5"/>
      <c r="P24" s="5"/>
      <c r="Q24" s="5"/>
    </row>
    <row r="25" spans="1:17" s="6" customFormat="1" ht="12.7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5"/>
      <c r="M25" s="5"/>
      <c r="N25" s="5"/>
      <c r="O25" s="5"/>
      <c r="P25" s="5"/>
      <c r="Q25" s="5"/>
    </row>
    <row r="26" spans="1:17" s="6" customFormat="1" ht="12.7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5"/>
      <c r="M26" s="5"/>
      <c r="N26" s="5"/>
      <c r="O26" s="5"/>
      <c r="P26" s="5"/>
      <c r="Q26" s="5"/>
    </row>
    <row r="27" spans="1:17" s="6" customFormat="1" ht="12.7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5"/>
      <c r="M27" s="5"/>
      <c r="N27" s="5"/>
      <c r="O27" s="5"/>
      <c r="P27" s="5"/>
      <c r="Q27" s="5"/>
    </row>
    <row r="28" spans="1:17" s="5" customFormat="1" ht="12.7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7" s="19" customFormat="1" x14ac:dyDescent="0.25"/>
    <row r="30" spans="1:17" s="19" customFormat="1" x14ac:dyDescent="0.25"/>
    <row r="31" spans="1:17" s="19" customFormat="1" x14ac:dyDescent="0.25"/>
    <row r="32" spans="1:17" s="19" customFormat="1" x14ac:dyDescent="0.25"/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</sheetData>
  <phoneticPr fontId="23" type="noConversion"/>
  <pageMargins left="0.70866141732283472" right="0.70866141732283472" top="0.74803149606299213" bottom="0.74803149606299213" header="0.31496062992125984" footer="0.31496062992125984"/>
  <pageSetup scale="61" orientation="landscape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>
      <selection activeCell="A3" sqref="A3"/>
    </sheetView>
  </sheetViews>
  <sheetFormatPr baseColWidth="10" defaultRowHeight="15" x14ac:dyDescent="0.25"/>
  <cols>
    <col min="1" max="1" width="29.42578125" style="19" customWidth="1"/>
    <col min="2" max="2" width="13.28515625" style="19" bestFit="1" customWidth="1"/>
    <col min="3" max="3" width="9.28515625" style="19" customWidth="1"/>
    <col min="4" max="4" width="15.85546875" style="19" customWidth="1"/>
    <col min="5" max="5" width="1.42578125" style="19" customWidth="1"/>
    <col min="6" max="6" width="11.7109375" style="19" customWidth="1"/>
    <col min="7" max="7" width="9.5703125" style="19" customWidth="1"/>
    <col min="8" max="8" width="14.7109375" style="19" customWidth="1"/>
    <col min="9" max="9" width="1.7109375" style="19" customWidth="1"/>
    <col min="10" max="10" width="10.85546875" style="19" customWidth="1"/>
    <col min="11" max="11" width="9" style="19" customWidth="1"/>
    <col min="12" max="12" width="14.28515625" style="19" bestFit="1" customWidth="1"/>
    <col min="13" max="13" width="1.7109375" customWidth="1"/>
    <col min="15" max="15" width="8.85546875" customWidth="1"/>
    <col min="16" max="16" width="14.28515625" bestFit="1" customWidth="1"/>
  </cols>
  <sheetData>
    <row r="1" spans="1:16" s="6" customFormat="1" ht="15" customHeight="1" x14ac:dyDescent="0.2">
      <c r="A1" s="12" t="s">
        <v>81</v>
      </c>
      <c r="B1" s="12"/>
      <c r="C1" s="15"/>
      <c r="D1" s="15"/>
      <c r="E1" s="15"/>
      <c r="F1" s="15"/>
      <c r="G1" s="15"/>
      <c r="H1" s="15"/>
      <c r="I1" s="15"/>
      <c r="J1" s="5"/>
      <c r="K1" s="5"/>
      <c r="L1" s="5"/>
      <c r="M1" s="5"/>
      <c r="N1" s="5"/>
    </row>
    <row r="2" spans="1:16" s="6" customFormat="1" ht="15" customHeight="1" x14ac:dyDescent="0.2">
      <c r="A2" s="12" t="s">
        <v>79</v>
      </c>
      <c r="B2" s="12"/>
      <c r="C2" s="16"/>
      <c r="D2" s="16"/>
      <c r="E2" s="16"/>
      <c r="F2" s="16"/>
      <c r="G2" s="16"/>
      <c r="H2" s="16"/>
      <c r="I2" s="15"/>
      <c r="J2" s="5"/>
      <c r="K2" s="5"/>
      <c r="L2" s="5"/>
      <c r="M2" s="5"/>
      <c r="N2" s="5"/>
    </row>
    <row r="3" spans="1:16" ht="15.75" thickBot="1" x14ac:dyDescent="0.3">
      <c r="A3" s="5"/>
      <c r="B3" s="5"/>
      <c r="C3" s="5"/>
      <c r="D3" s="5"/>
      <c r="E3" s="5"/>
      <c r="F3" s="5"/>
      <c r="G3" s="5"/>
      <c r="H3" s="5"/>
    </row>
    <row r="4" spans="1:16" ht="15.75" customHeight="1" x14ac:dyDescent="0.25">
      <c r="A4" s="221" t="s">
        <v>61</v>
      </c>
      <c r="B4" s="223">
        <v>2000</v>
      </c>
      <c r="C4" s="223"/>
      <c r="D4" s="223"/>
      <c r="E4" s="126"/>
      <c r="F4" s="220">
        <v>2005</v>
      </c>
      <c r="G4" s="220"/>
      <c r="H4" s="220"/>
      <c r="I4" s="126"/>
      <c r="J4" s="220">
        <v>2010</v>
      </c>
      <c r="K4" s="220"/>
      <c r="L4" s="220"/>
      <c r="M4" s="126"/>
      <c r="N4" s="220">
        <v>2015</v>
      </c>
      <c r="O4" s="220"/>
      <c r="P4" s="220"/>
    </row>
    <row r="5" spans="1:16" ht="24.75" customHeight="1" thickBot="1" x14ac:dyDescent="0.3">
      <c r="A5" s="222"/>
      <c r="B5" s="127" t="s">
        <v>62</v>
      </c>
      <c r="C5" s="120" t="s">
        <v>55</v>
      </c>
      <c r="D5" s="21" t="s">
        <v>63</v>
      </c>
      <c r="E5" s="21"/>
      <c r="F5" s="127" t="s">
        <v>62</v>
      </c>
      <c r="G5" s="128" t="s">
        <v>56</v>
      </c>
      <c r="H5" s="20" t="s">
        <v>64</v>
      </c>
      <c r="I5" s="21"/>
      <c r="J5" s="127" t="s">
        <v>62</v>
      </c>
      <c r="K5" s="128" t="s">
        <v>56</v>
      </c>
      <c r="L5" s="20" t="s">
        <v>65</v>
      </c>
      <c r="M5" s="21"/>
      <c r="N5" s="127" t="s">
        <v>62</v>
      </c>
      <c r="O5" s="128" t="s">
        <v>56</v>
      </c>
      <c r="P5" s="20" t="s">
        <v>67</v>
      </c>
    </row>
    <row r="6" spans="1:16" s="1" customFormat="1" x14ac:dyDescent="0.25">
      <c r="A6" s="68" t="s">
        <v>34</v>
      </c>
      <c r="B6" s="23">
        <v>208884</v>
      </c>
      <c r="C6" s="24">
        <v>100</v>
      </c>
      <c r="D6" s="24">
        <v>3.4557428373044332</v>
      </c>
      <c r="E6" s="25"/>
      <c r="F6" s="26">
        <v>206234</v>
      </c>
      <c r="G6" s="27">
        <v>100</v>
      </c>
      <c r="H6" s="24">
        <v>3.4308279774993422</v>
      </c>
      <c r="I6" s="28"/>
      <c r="J6" s="26">
        <v>236876</v>
      </c>
      <c r="K6" s="27">
        <v>100</v>
      </c>
      <c r="L6" s="24">
        <v>3.537982575051962</v>
      </c>
      <c r="N6" s="26">
        <f>SUM(N8:N16)</f>
        <v>243124</v>
      </c>
      <c r="O6" s="27">
        <v>100</v>
      </c>
      <c r="P6" s="24">
        <f>N6/7173534*100</f>
        <v>3.3891802840831313</v>
      </c>
    </row>
    <row r="7" spans="1:16" s="1" customFormat="1" ht="7.5" customHeight="1" x14ac:dyDescent="0.25">
      <c r="A7" s="70"/>
      <c r="B7" s="29"/>
      <c r="C7" s="30"/>
      <c r="D7" s="30"/>
      <c r="E7" s="31"/>
      <c r="F7" s="32"/>
      <c r="G7" s="33"/>
      <c r="H7" s="30"/>
      <c r="I7" s="28"/>
      <c r="J7" s="32"/>
      <c r="K7" s="33"/>
      <c r="L7" s="30"/>
      <c r="N7" s="32"/>
      <c r="O7" s="33"/>
      <c r="P7" s="30"/>
    </row>
    <row r="8" spans="1:16" s="3" customFormat="1" x14ac:dyDescent="0.25">
      <c r="A8" s="40" t="s">
        <v>33</v>
      </c>
      <c r="B8" s="34">
        <v>8</v>
      </c>
      <c r="C8" s="35">
        <v>3.8298768694586469E-3</v>
      </c>
      <c r="D8" s="132">
        <v>1.3235069559389644E-4</v>
      </c>
      <c r="E8" s="36"/>
      <c r="F8" s="37">
        <v>2</v>
      </c>
      <c r="G8" s="38">
        <v>9.6977220051010021E-4</v>
      </c>
      <c r="H8" s="36">
        <v>3.3271215973111533E-5</v>
      </c>
      <c r="I8" s="39"/>
      <c r="J8" s="37">
        <v>21</v>
      </c>
      <c r="K8" s="38">
        <v>8.8653979297185024E-3</v>
      </c>
      <c r="L8" s="132">
        <v>3.1365623396245807E-4</v>
      </c>
      <c r="N8" s="37">
        <v>24</v>
      </c>
      <c r="O8" s="38">
        <f>N8/N$6*100</f>
        <v>9.8715058982247732E-3</v>
      </c>
      <c r="P8" s="132">
        <f>N8/7173534*100</f>
        <v>3.3456313164473744E-4</v>
      </c>
    </row>
    <row r="9" spans="1:16" s="3" customFormat="1" x14ac:dyDescent="0.25">
      <c r="A9" s="40" t="s">
        <v>35</v>
      </c>
      <c r="B9" s="34">
        <v>118924</v>
      </c>
      <c r="C9" s="41">
        <v>56.933034602937518</v>
      </c>
      <c r="D9" s="41">
        <v>1.9674592653510676</v>
      </c>
      <c r="E9" s="41"/>
      <c r="F9" s="37">
        <v>115824</v>
      </c>
      <c r="G9" s="38">
        <v>56.16144767594092</v>
      </c>
      <c r="H9" s="41">
        <v>1.9268026594348353</v>
      </c>
      <c r="I9" s="39"/>
      <c r="J9" s="37">
        <v>132759</v>
      </c>
      <c r="K9" s="38">
        <v>56.045779226261836</v>
      </c>
      <c r="L9" s="41">
        <v>1.9828899030772364</v>
      </c>
      <c r="N9" s="37">
        <v>129852</v>
      </c>
      <c r="O9" s="38">
        <f t="shared" ref="O9:O16" si="0">N9/N$6*100</f>
        <v>53.409782662345137</v>
      </c>
      <c r="P9" s="41">
        <f t="shared" ref="P9:P16" si="1">N9/7173534*100</f>
        <v>1.8101538237638519</v>
      </c>
    </row>
    <row r="10" spans="1:16" s="3" customFormat="1" x14ac:dyDescent="0.25">
      <c r="A10" s="40" t="s">
        <v>31</v>
      </c>
      <c r="B10" s="34">
        <v>79</v>
      </c>
      <c r="C10" s="41">
        <v>3.782003408590414E-2</v>
      </c>
      <c r="D10" s="35">
        <v>1.3069631189897275E-3</v>
      </c>
      <c r="E10" s="35"/>
      <c r="F10" s="37">
        <v>63</v>
      </c>
      <c r="G10" s="38">
        <v>3.0547824316068155E-2</v>
      </c>
      <c r="H10" s="35">
        <v>1E-3</v>
      </c>
      <c r="I10" s="39"/>
      <c r="J10" s="37">
        <v>50</v>
      </c>
      <c r="K10" s="38">
        <v>2.1108090308853578E-2</v>
      </c>
      <c r="L10" s="35">
        <v>7.4680055705347154E-4</v>
      </c>
      <c r="N10" s="37">
        <v>90</v>
      </c>
      <c r="O10" s="38">
        <f t="shared" si="0"/>
        <v>3.7018147118342906E-2</v>
      </c>
      <c r="P10" s="35">
        <f t="shared" si="1"/>
        <v>1.2546117436677655E-3</v>
      </c>
    </row>
    <row r="11" spans="1:16" s="3" customFormat="1" x14ac:dyDescent="0.25">
      <c r="A11" s="40" t="s">
        <v>54</v>
      </c>
      <c r="B11" s="34">
        <v>27787</v>
      </c>
      <c r="C11" s="41">
        <v>13.302598571455929</v>
      </c>
      <c r="D11" s="41">
        <v>0.45970359730845012</v>
      </c>
      <c r="E11" s="41"/>
      <c r="F11" s="37">
        <v>28194</v>
      </c>
      <c r="G11" s="38">
        <v>13.670878710590884</v>
      </c>
      <c r="H11" s="41">
        <v>0.46902433157295331</v>
      </c>
      <c r="I11" s="39"/>
      <c r="J11" s="37">
        <v>33706</v>
      </c>
      <c r="K11" s="38">
        <v>14.229385839004374</v>
      </c>
      <c r="L11" s="41">
        <v>0.50343319152088617</v>
      </c>
      <c r="N11" s="37">
        <v>36334</v>
      </c>
      <c r="O11" s="38">
        <f t="shared" si="0"/>
        <v>14.944637304420787</v>
      </c>
      <c r="P11" s="41">
        <f t="shared" si="1"/>
        <v>0.50650070104916212</v>
      </c>
    </row>
    <row r="12" spans="1:16" s="3" customFormat="1" x14ac:dyDescent="0.25">
      <c r="A12" s="40" t="s">
        <v>30</v>
      </c>
      <c r="B12" s="34">
        <v>3237</v>
      </c>
      <c r="C12" s="41">
        <v>1.5496639283047051</v>
      </c>
      <c r="D12" s="41">
        <v>5.3552400204680349E-2</v>
      </c>
      <c r="E12" s="41"/>
      <c r="F12" s="37">
        <v>2583</v>
      </c>
      <c r="G12" s="38">
        <v>1.2524607969587942</v>
      </c>
      <c r="H12" s="41">
        <v>4.2969775429273549E-2</v>
      </c>
      <c r="I12" s="39"/>
      <c r="J12" s="37">
        <v>938</v>
      </c>
      <c r="K12" s="38">
        <v>0.39598777419409309</v>
      </c>
      <c r="L12" s="41">
        <v>1.4009978450323125E-2</v>
      </c>
      <c r="N12" s="37">
        <v>4117</v>
      </c>
      <c r="O12" s="38">
        <f t="shared" si="0"/>
        <v>1.6933745742913082</v>
      </c>
      <c r="P12" s="35">
        <f t="shared" si="1"/>
        <v>5.7391517207557669E-2</v>
      </c>
    </row>
    <row r="13" spans="1:16" s="3" customFormat="1" ht="16.5" customHeight="1" x14ac:dyDescent="0.25">
      <c r="A13" s="40" t="s">
        <v>32</v>
      </c>
      <c r="B13" s="34">
        <v>436</v>
      </c>
      <c r="C13" s="41">
        <v>0.20872828938549626</v>
      </c>
      <c r="D13" s="35">
        <v>7.2131129098673566E-3</v>
      </c>
      <c r="E13" s="35"/>
      <c r="F13" s="37">
        <v>238</v>
      </c>
      <c r="G13" s="38">
        <v>0.11540289186070193</v>
      </c>
      <c r="H13" s="35">
        <v>3.9592747008002725E-3</v>
      </c>
      <c r="I13" s="39"/>
      <c r="J13" s="37">
        <v>326</v>
      </c>
      <c r="K13" s="38">
        <v>0.13762474881372533</v>
      </c>
      <c r="L13" s="35">
        <v>4.8691396319886348E-3</v>
      </c>
      <c r="N13" s="37">
        <v>455</v>
      </c>
      <c r="O13" s="38">
        <f t="shared" si="0"/>
        <v>0.18714729932051136</v>
      </c>
      <c r="P13" s="35">
        <f t="shared" si="1"/>
        <v>6.3427593707648137E-3</v>
      </c>
    </row>
    <row r="14" spans="1:16" s="3" customFormat="1" ht="15" customHeight="1" x14ac:dyDescent="0.25">
      <c r="A14" s="40" t="s">
        <v>36</v>
      </c>
      <c r="B14" s="34">
        <v>51456</v>
      </c>
      <c r="C14" s="41">
        <v>24.633768024358016</v>
      </c>
      <c r="D14" s="41">
        <v>0.85127967405994198</v>
      </c>
      <c r="E14" s="41"/>
      <c r="F14" s="37">
        <v>54002</v>
      </c>
      <c r="G14" s="38">
        <v>26.184819185973211</v>
      </c>
      <c r="H14" s="41">
        <v>0.89835610248998454</v>
      </c>
      <c r="I14" s="39"/>
      <c r="J14" s="37">
        <v>63005</v>
      </c>
      <c r="K14" s="38">
        <v>26.598304598186395</v>
      </c>
      <c r="L14" s="41">
        <v>0.94104338194307946</v>
      </c>
      <c r="N14" s="37">
        <v>66154</v>
      </c>
      <c r="O14" s="38">
        <f t="shared" si="0"/>
        <v>27.209983382965071</v>
      </c>
      <c r="P14" s="41">
        <f t="shared" si="1"/>
        <v>0.92219539211774826</v>
      </c>
    </row>
    <row r="15" spans="1:16" s="3" customFormat="1" ht="8.25" customHeight="1" x14ac:dyDescent="0.25">
      <c r="A15" s="40"/>
      <c r="B15" s="34"/>
      <c r="C15" s="41"/>
      <c r="D15" s="41"/>
      <c r="E15" s="41"/>
      <c r="F15" s="37"/>
      <c r="G15" s="38"/>
      <c r="H15" s="41"/>
      <c r="I15" s="39"/>
      <c r="J15" s="37"/>
      <c r="K15" s="38"/>
      <c r="L15" s="41"/>
      <c r="N15" s="37"/>
      <c r="O15" s="38"/>
      <c r="P15" s="41"/>
    </row>
    <row r="16" spans="1:16" s="3" customFormat="1" ht="26.25" thickBot="1" x14ac:dyDescent="0.3">
      <c r="A16" s="130" t="s">
        <v>68</v>
      </c>
      <c r="B16" s="43">
        <v>6957</v>
      </c>
      <c r="C16" s="44">
        <v>3.3305566726029761</v>
      </c>
      <c r="D16" s="44">
        <v>0.11509547365584219</v>
      </c>
      <c r="E16" s="44"/>
      <c r="F16" s="45">
        <v>5328</v>
      </c>
      <c r="G16" s="46">
        <v>2.583473142158907</v>
      </c>
      <c r="H16" s="44">
        <v>8.8634519352369129E-2</v>
      </c>
      <c r="I16" s="44"/>
      <c r="J16" s="45">
        <v>6071</v>
      </c>
      <c r="K16" s="46">
        <v>2.5629443253010016</v>
      </c>
      <c r="L16" s="44">
        <v>9.0676523637432505E-2</v>
      </c>
      <c r="M16" s="44"/>
      <c r="N16" s="45">
        <v>6098</v>
      </c>
      <c r="O16" s="46">
        <f t="shared" si="0"/>
        <v>2.5081851236406112</v>
      </c>
      <c r="P16" s="250">
        <f t="shared" si="1"/>
        <v>8.5006915698733698E-2</v>
      </c>
    </row>
    <row r="17" spans="1:12" s="8" customFormat="1" ht="11.25" x14ac:dyDescent="0.2">
      <c r="A17" s="210" t="s">
        <v>78</v>
      </c>
      <c r="B17" s="129"/>
      <c r="C17" s="129"/>
      <c r="D17" s="129"/>
      <c r="E17" s="129"/>
      <c r="F17" s="129"/>
      <c r="G17" s="129"/>
      <c r="H17" s="129"/>
      <c r="I17" s="129"/>
      <c r="J17" s="47"/>
      <c r="K17" s="47"/>
      <c r="L17" s="47"/>
    </row>
    <row r="18" spans="1:12" s="8" customFormat="1" ht="12.75" x14ac:dyDescent="0.2">
      <c r="A18" s="18" t="s">
        <v>20</v>
      </c>
      <c r="B18" s="18"/>
      <c r="C18" s="18"/>
      <c r="D18" s="18"/>
      <c r="E18" s="18"/>
      <c r="F18" s="18"/>
      <c r="G18" s="18"/>
      <c r="H18" s="18"/>
      <c r="I18" s="15"/>
      <c r="J18" s="47"/>
      <c r="K18" s="47"/>
      <c r="L18" s="47"/>
    </row>
    <row r="19" spans="1:12" s="8" customFormat="1" ht="12.75" x14ac:dyDescent="0.2">
      <c r="A19" s="18" t="s">
        <v>21</v>
      </c>
      <c r="B19" s="18"/>
      <c r="C19" s="18"/>
      <c r="D19" s="18"/>
      <c r="E19" s="18"/>
      <c r="F19" s="18"/>
      <c r="G19" s="18"/>
      <c r="H19" s="18"/>
      <c r="I19" s="15"/>
      <c r="J19" s="47"/>
      <c r="K19" s="47"/>
      <c r="L19" s="47"/>
    </row>
    <row r="20" spans="1:12" x14ac:dyDescent="0.25">
      <c r="A20" s="18" t="s">
        <v>69</v>
      </c>
      <c r="B20" s="22"/>
      <c r="C20" s="22"/>
      <c r="D20" s="22"/>
      <c r="E20" s="22"/>
      <c r="F20" s="22"/>
      <c r="G20" s="22"/>
      <c r="H20" s="22"/>
    </row>
    <row r="21" spans="1:12" x14ac:dyDescent="0.25">
      <c r="A21" s="18" t="s">
        <v>80</v>
      </c>
      <c r="B21" s="131"/>
      <c r="C21" s="131"/>
      <c r="D21" s="131"/>
      <c r="E21" s="131"/>
      <c r="F21" s="131"/>
      <c r="G21" s="131"/>
      <c r="H21" s="131"/>
      <c r="I21" s="48"/>
    </row>
    <row r="22" spans="1:12" x14ac:dyDescent="0.25">
      <c r="A22" s="49"/>
      <c r="B22" s="49"/>
      <c r="C22" s="50"/>
      <c r="D22" s="51"/>
      <c r="E22" s="51"/>
      <c r="F22" s="51"/>
      <c r="G22" s="51"/>
      <c r="H22" s="51"/>
      <c r="I22" s="48"/>
    </row>
    <row r="23" spans="1:12" x14ac:dyDescent="0.25">
      <c r="A23" s="52"/>
      <c r="B23" s="52"/>
      <c r="C23" s="53"/>
      <c r="D23" s="54"/>
      <c r="E23" s="54"/>
      <c r="F23" s="54"/>
      <c r="G23" s="54"/>
      <c r="H23" s="54"/>
      <c r="I23" s="48"/>
    </row>
    <row r="24" spans="1:12" x14ac:dyDescent="0.25">
      <c r="A24" s="49"/>
      <c r="B24" s="52"/>
      <c r="C24" s="53"/>
      <c r="D24" s="54"/>
      <c r="E24" s="54"/>
      <c r="F24" s="54"/>
      <c r="G24" s="54"/>
      <c r="H24" s="54"/>
      <c r="I24" s="48"/>
    </row>
    <row r="25" spans="1:12" x14ac:dyDescent="0.25">
      <c r="A25" s="49"/>
      <c r="B25" s="52"/>
      <c r="C25" s="53"/>
      <c r="D25" s="54"/>
      <c r="E25" s="54"/>
      <c r="F25" s="53"/>
      <c r="G25" s="54"/>
      <c r="H25" s="54"/>
      <c r="I25" s="48"/>
    </row>
    <row r="26" spans="1:12" x14ac:dyDescent="0.25">
      <c r="A26" s="49"/>
      <c r="B26" s="52"/>
      <c r="C26" s="53"/>
      <c r="D26" s="54"/>
      <c r="E26" s="54"/>
      <c r="F26" s="53"/>
      <c r="G26" s="54"/>
      <c r="H26" s="54"/>
      <c r="I26" s="48"/>
    </row>
    <row r="27" spans="1:12" x14ac:dyDescent="0.25">
      <c r="A27" s="49"/>
      <c r="B27" s="52"/>
      <c r="C27" s="55"/>
      <c r="D27" s="54"/>
      <c r="E27" s="54"/>
      <c r="F27" s="55"/>
      <c r="G27" s="54"/>
      <c r="H27" s="54"/>
      <c r="I27" s="48"/>
    </row>
    <row r="28" spans="1:12" x14ac:dyDescent="0.25">
      <c r="A28" s="49"/>
      <c r="B28" s="52"/>
      <c r="C28" s="53"/>
      <c r="D28" s="54"/>
      <c r="E28" s="54"/>
      <c r="F28" s="55"/>
      <c r="G28" s="54"/>
      <c r="H28" s="54"/>
      <c r="I28" s="48"/>
    </row>
    <row r="29" spans="1:12" x14ac:dyDescent="0.25">
      <c r="A29" s="49"/>
      <c r="B29" s="52"/>
      <c r="C29" s="53"/>
      <c r="D29" s="54"/>
      <c r="E29" s="54"/>
      <c r="F29" s="56"/>
      <c r="G29" s="54"/>
      <c r="H29" s="54"/>
      <c r="I29" s="48"/>
    </row>
    <row r="30" spans="1:12" x14ac:dyDescent="0.25">
      <c r="A30" s="49"/>
      <c r="B30" s="52"/>
      <c r="C30" s="53"/>
      <c r="D30" s="54"/>
      <c r="E30" s="54"/>
      <c r="F30" s="53"/>
      <c r="G30" s="54"/>
      <c r="H30" s="54"/>
      <c r="I30" s="48"/>
    </row>
    <row r="31" spans="1:12" x14ac:dyDescent="0.25">
      <c r="A31" s="49"/>
      <c r="B31" s="52"/>
      <c r="C31" s="54"/>
      <c r="D31" s="54"/>
      <c r="E31" s="54"/>
      <c r="F31" s="53"/>
      <c r="G31" s="54"/>
      <c r="H31" s="49"/>
      <c r="I31" s="48"/>
    </row>
    <row r="32" spans="1:12" x14ac:dyDescent="0.25">
      <c r="A32" s="22"/>
      <c r="B32" s="22"/>
      <c r="C32" s="22"/>
      <c r="D32" s="22"/>
      <c r="E32" s="22"/>
      <c r="F32" s="53"/>
      <c r="G32" s="22"/>
      <c r="H32" s="22"/>
    </row>
    <row r="33" spans="1:8" customFormat="1" x14ac:dyDescent="0.25">
      <c r="A33" s="22"/>
      <c r="B33" s="22"/>
      <c r="C33" s="22"/>
      <c r="D33" s="22"/>
      <c r="E33" s="22"/>
      <c r="F33" s="53"/>
      <c r="G33" s="22"/>
      <c r="H33" s="22"/>
    </row>
  </sheetData>
  <mergeCells count="5">
    <mergeCell ref="N4:P4"/>
    <mergeCell ref="A4:A5"/>
    <mergeCell ref="B4:D4"/>
    <mergeCell ref="F4:H4"/>
    <mergeCell ref="J4:L4"/>
  </mergeCells>
  <phoneticPr fontId="23" type="noConversion"/>
  <pageMargins left="0.70866141732283472" right="0.70866141732283472" top="0.74803149606299213" bottom="0.74803149606299213" header="0.31496062992125984" footer="0.31496062992125984"/>
  <pageSetup scale="93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3" sqref="A3"/>
    </sheetView>
  </sheetViews>
  <sheetFormatPr baseColWidth="10" defaultRowHeight="15" x14ac:dyDescent="0.25"/>
  <cols>
    <col min="1" max="1" width="29.42578125" style="19" customWidth="1"/>
    <col min="2" max="2" width="13.28515625" style="19" bestFit="1" customWidth="1"/>
    <col min="3" max="3" width="9.28515625" style="19" customWidth="1"/>
    <col min="4" max="4" width="15.85546875" style="19" customWidth="1"/>
    <col min="5" max="5" width="1.42578125" style="19" customWidth="1"/>
    <col min="6" max="6" width="13.28515625" style="19" customWidth="1"/>
    <col min="7" max="7" width="9.5703125" style="19" customWidth="1"/>
    <col min="8" max="8" width="14.7109375" style="19" customWidth="1"/>
    <col min="9" max="9" width="1.7109375" style="19" customWidth="1"/>
  </cols>
  <sheetData>
    <row r="1" spans="1:9" s="6" customFormat="1" ht="15" customHeight="1" x14ac:dyDescent="0.2">
      <c r="A1" s="12" t="s">
        <v>85</v>
      </c>
      <c r="B1" s="12"/>
      <c r="C1" s="15"/>
      <c r="D1" s="15"/>
      <c r="E1" s="15"/>
      <c r="F1" s="15"/>
      <c r="G1" s="15"/>
      <c r="H1" s="15"/>
      <c r="I1" s="15"/>
    </row>
    <row r="2" spans="1:9" s="6" customFormat="1" ht="15" customHeight="1" x14ac:dyDescent="0.2">
      <c r="A2" s="12" t="s">
        <v>84</v>
      </c>
      <c r="B2" s="12"/>
      <c r="C2" s="16"/>
      <c r="D2" s="16"/>
      <c r="E2" s="16"/>
      <c r="F2" s="16"/>
      <c r="G2" s="16"/>
      <c r="H2" s="16"/>
      <c r="I2" s="15"/>
    </row>
    <row r="3" spans="1:9" ht="15.75" thickBot="1" x14ac:dyDescent="0.3">
      <c r="A3" s="5"/>
      <c r="B3" s="5"/>
      <c r="C3" s="5"/>
      <c r="D3" s="5"/>
      <c r="E3" s="5"/>
      <c r="F3" s="5"/>
      <c r="G3" s="5"/>
      <c r="H3" s="5"/>
    </row>
    <row r="4" spans="1:9" ht="15.75" customHeight="1" x14ac:dyDescent="0.25">
      <c r="A4" s="221" t="s">
        <v>61</v>
      </c>
      <c r="B4" s="223">
        <v>2010</v>
      </c>
      <c r="C4" s="223"/>
      <c r="D4" s="223"/>
      <c r="E4" s="126"/>
      <c r="F4" s="220">
        <v>2015</v>
      </c>
      <c r="G4" s="220"/>
      <c r="H4" s="220"/>
      <c r="I4" s="126"/>
    </row>
    <row r="5" spans="1:9" ht="24.75" customHeight="1" thickBot="1" x14ac:dyDescent="0.3">
      <c r="A5" s="222"/>
      <c r="B5" s="127" t="s">
        <v>66</v>
      </c>
      <c r="C5" s="219" t="s">
        <v>55</v>
      </c>
      <c r="D5" s="21" t="s">
        <v>63</v>
      </c>
      <c r="E5" s="21"/>
      <c r="F5" s="127" t="s">
        <v>66</v>
      </c>
      <c r="G5" s="128" t="s">
        <v>56</v>
      </c>
      <c r="H5" s="20" t="s">
        <v>64</v>
      </c>
      <c r="I5" s="21"/>
    </row>
    <row r="6" spans="1:9" s="1" customFormat="1" x14ac:dyDescent="0.25">
      <c r="A6" s="68" t="s">
        <v>34</v>
      </c>
      <c r="B6" s="23">
        <v>244608</v>
      </c>
      <c r="C6" s="24">
        <v>100.00000000000001</v>
      </c>
      <c r="D6" s="24">
        <v>3.5381916931299129</v>
      </c>
      <c r="E6" s="25"/>
      <c r="F6" s="26">
        <f>SUM(F8:F16)</f>
        <v>250304</v>
      </c>
      <c r="G6" s="27">
        <v>100</v>
      </c>
      <c r="H6" s="24">
        <f>F6/7382785*100</f>
        <v>3.3903736868945802</v>
      </c>
      <c r="I6" s="28"/>
    </row>
    <row r="7" spans="1:9" s="1" customFormat="1" ht="7.5" customHeight="1" x14ac:dyDescent="0.25">
      <c r="A7" s="70"/>
      <c r="B7" s="29"/>
      <c r="C7" s="30"/>
      <c r="D7" s="30"/>
      <c r="E7" s="31"/>
      <c r="F7" s="32"/>
      <c r="G7" s="33"/>
      <c r="H7" s="30"/>
      <c r="I7" s="28"/>
    </row>
    <row r="8" spans="1:9" s="3" customFormat="1" x14ac:dyDescent="0.25">
      <c r="A8" s="40" t="s">
        <v>33</v>
      </c>
      <c r="B8" s="34">
        <v>21</v>
      </c>
      <c r="C8" s="35">
        <v>8.5851648351648359E-3</v>
      </c>
      <c r="D8" s="132">
        <v>3.0375958903931257E-4</v>
      </c>
      <c r="E8" s="36"/>
      <c r="F8" s="37">
        <v>24</v>
      </c>
      <c r="G8" s="38">
        <f>F8/F$6*100</f>
        <v>9.5883405778573252E-3</v>
      </c>
      <c r="H8" s="132">
        <f>F8/7382785*100</f>
        <v>3.2508057596151042E-4</v>
      </c>
      <c r="I8" s="39"/>
    </row>
    <row r="9" spans="1:9" s="3" customFormat="1" x14ac:dyDescent="0.25">
      <c r="A9" s="40" t="s">
        <v>35</v>
      </c>
      <c r="B9" s="34">
        <v>136736</v>
      </c>
      <c r="C9" s="41">
        <v>55.900052328623758</v>
      </c>
      <c r="D9" s="41">
        <v>1.97785100794664</v>
      </c>
      <c r="E9" s="41"/>
      <c r="F9" s="37">
        <v>133632</v>
      </c>
      <c r="G9" s="38">
        <f t="shared" ref="G9:G16" si="0">F9/F$6*100</f>
        <v>53.387880337509586</v>
      </c>
      <c r="H9" s="41">
        <f t="shared" ref="H9:H16" si="1">F9/7382785*100</f>
        <v>1.8100486469536901</v>
      </c>
      <c r="I9" s="39"/>
    </row>
    <row r="10" spans="1:9" s="3" customFormat="1" x14ac:dyDescent="0.25">
      <c r="A10" s="40" t="s">
        <v>31</v>
      </c>
      <c r="B10" s="34">
        <v>50</v>
      </c>
      <c r="C10" s="41">
        <v>2.0440868655154369E-2</v>
      </c>
      <c r="D10" s="35">
        <v>7.2323711676026796E-4</v>
      </c>
      <c r="E10" s="35"/>
      <c r="F10" s="37">
        <v>90</v>
      </c>
      <c r="G10" s="38">
        <f t="shared" si="0"/>
        <v>3.5956277166964971E-2</v>
      </c>
      <c r="H10" s="35">
        <f t="shared" si="1"/>
        <v>1.2190521598556643E-3</v>
      </c>
      <c r="I10" s="39"/>
    </row>
    <row r="11" spans="1:9" s="3" customFormat="1" x14ac:dyDescent="0.25">
      <c r="A11" s="40" t="s">
        <v>54</v>
      </c>
      <c r="B11" s="34">
        <v>35050</v>
      </c>
      <c r="C11" s="41">
        <v>14.329048927263214</v>
      </c>
      <c r="D11" s="41">
        <v>0.50698921884894788</v>
      </c>
      <c r="E11" s="41"/>
      <c r="F11" s="37">
        <v>37707</v>
      </c>
      <c r="G11" s="38">
        <f t="shared" si="0"/>
        <v>15.064481590386091</v>
      </c>
      <c r="H11" s="41">
        <f t="shared" si="1"/>
        <v>0.51074221990752811</v>
      </c>
      <c r="I11" s="39"/>
    </row>
    <row r="12" spans="1:9" s="3" customFormat="1" x14ac:dyDescent="0.25">
      <c r="A12" s="40" t="s">
        <v>30</v>
      </c>
      <c r="B12" s="34">
        <v>941</v>
      </c>
      <c r="C12" s="41">
        <v>0.38469714809000521</v>
      </c>
      <c r="D12" s="41">
        <v>1.3611322537428243E-2</v>
      </c>
      <c r="E12" s="41"/>
      <c r="F12" s="37">
        <v>4117</v>
      </c>
      <c r="G12" s="38">
        <f t="shared" si="0"/>
        <v>1.6447999232932755</v>
      </c>
      <c r="H12" s="35">
        <f t="shared" si="1"/>
        <v>5.5764863801397446E-2</v>
      </c>
      <c r="I12" s="39"/>
    </row>
    <row r="13" spans="1:9" s="3" customFormat="1" ht="16.5" customHeight="1" x14ac:dyDescent="0.25">
      <c r="A13" s="40" t="s">
        <v>32</v>
      </c>
      <c r="B13" s="34">
        <v>326</v>
      </c>
      <c r="C13" s="41">
        <v>0.13327446363160647</v>
      </c>
      <c r="D13" s="35">
        <v>4.7155060012769468E-3</v>
      </c>
      <c r="E13" s="35"/>
      <c r="F13" s="37">
        <v>455</v>
      </c>
      <c r="G13" s="38">
        <f t="shared" si="0"/>
        <v>0.18177895678854514</v>
      </c>
      <c r="H13" s="35">
        <f t="shared" si="1"/>
        <v>6.1629859192703033E-3</v>
      </c>
      <c r="I13" s="39"/>
    </row>
    <row r="14" spans="1:9" s="3" customFormat="1" ht="15" customHeight="1" x14ac:dyDescent="0.25">
      <c r="A14" s="40" t="s">
        <v>36</v>
      </c>
      <c r="B14" s="34">
        <v>65355</v>
      </c>
      <c r="C14" s="41">
        <v>26.718259419152275</v>
      </c>
      <c r="D14" s="41">
        <v>0.94534323531734643</v>
      </c>
      <c r="E14" s="41"/>
      <c r="F14" s="37">
        <v>68157</v>
      </c>
      <c r="G14" s="38">
        <f t="shared" si="0"/>
        <v>27.229688698542571</v>
      </c>
      <c r="H14" s="41">
        <f t="shared" si="1"/>
        <v>0.92318820065869445</v>
      </c>
      <c r="I14" s="39"/>
    </row>
    <row r="15" spans="1:9" s="3" customFormat="1" ht="8.25" customHeight="1" x14ac:dyDescent="0.25">
      <c r="A15" s="40"/>
      <c r="B15" s="34"/>
      <c r="C15" s="41"/>
      <c r="D15" s="41"/>
      <c r="E15" s="41"/>
      <c r="F15" s="37"/>
      <c r="G15" s="38"/>
      <c r="H15" s="41"/>
      <c r="I15" s="39"/>
    </row>
    <row r="16" spans="1:9" s="3" customFormat="1" ht="26.25" thickBot="1" x14ac:dyDescent="0.3">
      <c r="A16" s="130" t="s">
        <v>68</v>
      </c>
      <c r="B16" s="43">
        <v>6129</v>
      </c>
      <c r="C16" s="44">
        <v>2.5056416797488228</v>
      </c>
      <c r="D16" s="44">
        <v>8.8654405772473646E-2</v>
      </c>
      <c r="E16" s="44"/>
      <c r="F16" s="45">
        <v>6122</v>
      </c>
      <c r="G16" s="46">
        <f t="shared" si="0"/>
        <v>2.4458258757351059</v>
      </c>
      <c r="H16" s="44">
        <f t="shared" si="1"/>
        <v>8.2922636918181969E-2</v>
      </c>
      <c r="I16" s="44"/>
    </row>
    <row r="17" spans="1:9" s="8" customFormat="1" ht="11.25" x14ac:dyDescent="0.2">
      <c r="A17" s="210" t="s">
        <v>78</v>
      </c>
      <c r="B17" s="129"/>
      <c r="C17" s="129"/>
      <c r="D17" s="129"/>
      <c r="E17" s="129"/>
      <c r="F17" s="129"/>
      <c r="G17" s="129"/>
      <c r="H17" s="129"/>
      <c r="I17" s="129"/>
    </row>
    <row r="18" spans="1:9" x14ac:dyDescent="0.25">
      <c r="A18" s="18" t="s">
        <v>82</v>
      </c>
      <c r="B18" s="131"/>
      <c r="C18" s="131"/>
      <c r="D18" s="131"/>
      <c r="E18" s="131"/>
      <c r="F18" s="131"/>
      <c r="G18" s="131"/>
      <c r="H18" s="131"/>
      <c r="I18" s="48"/>
    </row>
    <row r="19" spans="1:9" x14ac:dyDescent="0.25">
      <c r="A19" s="18" t="s">
        <v>83</v>
      </c>
      <c r="B19" s="131"/>
      <c r="C19" s="131"/>
      <c r="D19" s="131"/>
      <c r="E19" s="131"/>
      <c r="F19" s="131"/>
      <c r="G19" s="131"/>
      <c r="H19" s="131"/>
      <c r="I19" s="48"/>
    </row>
    <row r="20" spans="1:9" x14ac:dyDescent="0.25">
      <c r="A20" s="52"/>
      <c r="B20" s="52"/>
      <c r="C20" s="53"/>
      <c r="D20" s="54"/>
      <c r="E20" s="54"/>
      <c r="F20" s="54"/>
      <c r="G20" s="54"/>
      <c r="H20" s="54"/>
      <c r="I20" s="48"/>
    </row>
    <row r="21" spans="1:9" x14ac:dyDescent="0.25">
      <c r="A21" s="49"/>
      <c r="B21" s="52"/>
      <c r="C21" s="53"/>
      <c r="D21" s="54"/>
      <c r="E21" s="54"/>
      <c r="F21" s="54"/>
      <c r="G21" s="54"/>
      <c r="H21" s="54"/>
      <c r="I21" s="48"/>
    </row>
    <row r="22" spans="1:9" x14ac:dyDescent="0.25">
      <c r="A22" s="49"/>
      <c r="B22" s="52"/>
      <c r="C22" s="53"/>
      <c r="D22" s="54"/>
      <c r="E22" s="54"/>
      <c r="F22" s="53"/>
      <c r="G22" s="54"/>
      <c r="H22" s="54"/>
      <c r="I22" s="48"/>
    </row>
    <row r="23" spans="1:9" x14ac:dyDescent="0.25">
      <c r="A23" s="49"/>
      <c r="B23" s="52"/>
      <c r="C23" s="53"/>
      <c r="D23" s="54"/>
      <c r="E23" s="54"/>
      <c r="F23" s="53"/>
      <c r="G23" s="54"/>
      <c r="H23" s="54"/>
      <c r="I23" s="48"/>
    </row>
    <row r="24" spans="1:9" x14ac:dyDescent="0.25">
      <c r="A24" s="49"/>
      <c r="B24" s="52"/>
      <c r="C24" s="55"/>
      <c r="D24" s="54"/>
      <c r="E24" s="54"/>
      <c r="F24" s="55"/>
      <c r="G24" s="54"/>
      <c r="H24" s="54"/>
      <c r="I24" s="48"/>
    </row>
    <row r="25" spans="1:9" x14ac:dyDescent="0.25">
      <c r="A25" s="49"/>
      <c r="B25" s="52"/>
      <c r="C25" s="53"/>
      <c r="D25" s="54"/>
      <c r="E25" s="54"/>
      <c r="F25" s="55"/>
      <c r="G25" s="54"/>
      <c r="H25" s="54"/>
      <c r="I25" s="48"/>
    </row>
    <row r="26" spans="1:9" x14ac:dyDescent="0.25">
      <c r="A26" s="49"/>
      <c r="B26" s="52"/>
      <c r="C26" s="53"/>
      <c r="D26" s="54"/>
      <c r="E26" s="54"/>
      <c r="F26" s="56"/>
      <c r="G26" s="54"/>
      <c r="H26" s="54"/>
      <c r="I26" s="48"/>
    </row>
    <row r="27" spans="1:9" x14ac:dyDescent="0.25">
      <c r="A27" s="49"/>
      <c r="B27" s="52"/>
      <c r="C27" s="53"/>
      <c r="D27" s="54"/>
      <c r="E27" s="54"/>
      <c r="F27" s="53"/>
      <c r="G27" s="54"/>
      <c r="H27" s="54"/>
      <c r="I27" s="48"/>
    </row>
    <row r="28" spans="1:9" x14ac:dyDescent="0.25">
      <c r="A28" s="49"/>
      <c r="B28" s="52"/>
      <c r="C28" s="54"/>
      <c r="D28" s="54"/>
      <c r="E28" s="54"/>
      <c r="F28" s="53"/>
      <c r="G28" s="54"/>
      <c r="H28" s="49"/>
      <c r="I28" s="48"/>
    </row>
    <row r="29" spans="1:9" x14ac:dyDescent="0.25">
      <c r="A29" s="22"/>
      <c r="B29" s="22"/>
      <c r="C29" s="22"/>
      <c r="D29" s="22"/>
      <c r="E29" s="22"/>
      <c r="F29" s="53"/>
      <c r="G29" s="22"/>
      <c r="H29" s="22"/>
    </row>
    <row r="30" spans="1:9" x14ac:dyDescent="0.25">
      <c r="A30" s="22"/>
      <c r="B30" s="22"/>
      <c r="C30" s="22"/>
      <c r="D30" s="22"/>
      <c r="E30" s="22"/>
      <c r="F30" s="53"/>
      <c r="G30" s="22"/>
      <c r="H30" s="22"/>
      <c r="I30"/>
    </row>
  </sheetData>
  <mergeCells count="3">
    <mergeCell ref="A4:A5"/>
    <mergeCell ref="B4:D4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1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26.85546875" style="39" customWidth="1"/>
    <col min="2" max="2" width="13.85546875" style="39" customWidth="1"/>
    <col min="3" max="5" width="9.7109375" style="39" customWidth="1"/>
    <col min="6" max="6" width="1.7109375" style="39" customWidth="1"/>
    <col min="7" max="9" width="9.5703125" style="39" customWidth="1"/>
    <col min="10" max="10" width="1.7109375" style="39" customWidth="1"/>
    <col min="11" max="13" width="9.5703125" style="39" customWidth="1"/>
    <col min="14" max="14" width="1.7109375" style="39" customWidth="1"/>
    <col min="15" max="17" width="9.5703125" style="39" customWidth="1"/>
    <col min="18" max="18" width="1.7109375" style="39" customWidth="1"/>
    <col min="19" max="21" width="9.5703125" style="39" customWidth="1"/>
    <col min="22" max="22" width="1.5703125" style="39" customWidth="1"/>
    <col min="23" max="25" width="9.7109375" style="3" customWidth="1"/>
    <col min="26" max="16384" width="11.42578125" style="3"/>
  </cols>
  <sheetData>
    <row r="3" spans="1:25" x14ac:dyDescent="0.25">
      <c r="A3" s="134"/>
      <c r="B3" s="134"/>
      <c r="C3" s="134"/>
      <c r="D3" s="134"/>
      <c r="E3" s="134"/>
      <c r="F3" s="134"/>
      <c r="G3" s="57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5" s="137" customFormat="1" x14ac:dyDescent="0.25">
      <c r="A4" s="12" t="s">
        <v>70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  <c r="Q4" s="136"/>
      <c r="R4" s="136"/>
      <c r="S4" s="136"/>
      <c r="T4" s="136"/>
      <c r="U4" s="136"/>
      <c r="V4" s="136"/>
    </row>
    <row r="5" spans="1:25" s="137" customFormat="1" x14ac:dyDescent="0.25">
      <c r="A5" s="138">
        <v>2015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  <c r="Q5" s="136"/>
      <c r="R5" s="136"/>
      <c r="S5" s="136"/>
      <c r="T5" s="136"/>
      <c r="U5" s="136"/>
      <c r="V5" s="136"/>
    </row>
    <row r="6" spans="1:25" ht="15.75" thickBot="1" x14ac:dyDescent="0.3">
      <c r="H6" s="139"/>
      <c r="I6" s="139"/>
      <c r="J6" s="139"/>
    </row>
    <row r="7" spans="1:25" s="140" customFormat="1" ht="15" customHeight="1" x14ac:dyDescent="0.25">
      <c r="A7" s="225" t="s">
        <v>22</v>
      </c>
      <c r="B7" s="225" t="s">
        <v>53</v>
      </c>
      <c r="C7" s="224" t="s">
        <v>71</v>
      </c>
      <c r="D7" s="224"/>
      <c r="E7" s="224"/>
      <c r="F7" s="151"/>
      <c r="G7" s="224" t="s">
        <v>29</v>
      </c>
      <c r="H7" s="224"/>
      <c r="I7" s="224"/>
      <c r="J7" s="151"/>
      <c r="K7" s="224" t="s">
        <v>72</v>
      </c>
      <c r="L7" s="224"/>
      <c r="M7" s="224"/>
      <c r="N7" s="151"/>
      <c r="O7" s="224" t="s">
        <v>73</v>
      </c>
      <c r="P7" s="224"/>
      <c r="Q7" s="224"/>
      <c r="R7" s="151"/>
      <c r="S7" s="224" t="s">
        <v>74</v>
      </c>
      <c r="T7" s="224"/>
      <c r="U7" s="224"/>
      <c r="V7" s="151"/>
      <c r="W7" s="224" t="s">
        <v>75</v>
      </c>
      <c r="X7" s="224"/>
      <c r="Y7" s="224"/>
    </row>
    <row r="8" spans="1:25" s="140" customFormat="1" ht="13.5" thickBot="1" x14ac:dyDescent="0.3">
      <c r="A8" s="222"/>
      <c r="B8" s="222"/>
      <c r="C8" s="133" t="s">
        <v>34</v>
      </c>
      <c r="D8" s="133" t="s">
        <v>38</v>
      </c>
      <c r="E8" s="133" t="s">
        <v>49</v>
      </c>
      <c r="F8" s="133"/>
      <c r="G8" s="133" t="s">
        <v>34</v>
      </c>
      <c r="H8" s="133" t="s">
        <v>38</v>
      </c>
      <c r="I8" s="133" t="s">
        <v>49</v>
      </c>
      <c r="J8" s="133"/>
      <c r="K8" s="133" t="s">
        <v>34</v>
      </c>
      <c r="L8" s="133" t="s">
        <v>48</v>
      </c>
      <c r="M8" s="133" t="s">
        <v>49</v>
      </c>
      <c r="N8" s="133"/>
      <c r="O8" s="133" t="s">
        <v>34</v>
      </c>
      <c r="P8" s="133" t="s">
        <v>48</v>
      </c>
      <c r="Q8" s="133" t="s">
        <v>49</v>
      </c>
      <c r="R8" s="133"/>
      <c r="S8" s="133" t="s">
        <v>34</v>
      </c>
      <c r="T8" s="133" t="s">
        <v>48</v>
      </c>
      <c r="U8" s="133" t="s">
        <v>49</v>
      </c>
      <c r="V8" s="133"/>
      <c r="W8" s="133" t="s">
        <v>34</v>
      </c>
      <c r="X8" s="133" t="s">
        <v>48</v>
      </c>
      <c r="Y8" s="133" t="s">
        <v>49</v>
      </c>
    </row>
    <row r="9" spans="1:25" s="144" customFormat="1" ht="12.75" x14ac:dyDescent="0.25">
      <c r="A9" s="59" t="s">
        <v>34</v>
      </c>
      <c r="B9" s="141">
        <f>C9+G9+K9+O9+S9+W9</f>
        <v>250304</v>
      </c>
      <c r="C9" s="142">
        <f>SUM(C11:C19)</f>
        <v>7180</v>
      </c>
      <c r="D9" s="142">
        <f t="shared" ref="D9:Y9" si="0">SUM(D11:D19)</f>
        <v>3607</v>
      </c>
      <c r="E9" s="142">
        <f t="shared" si="0"/>
        <v>3573</v>
      </c>
      <c r="F9" s="142"/>
      <c r="G9" s="142">
        <f t="shared" si="0"/>
        <v>46255</v>
      </c>
      <c r="H9" s="142">
        <f t="shared" si="0"/>
        <v>23187</v>
      </c>
      <c r="I9" s="142">
        <f t="shared" si="0"/>
        <v>23068</v>
      </c>
      <c r="J9" s="142"/>
      <c r="K9" s="142">
        <f t="shared" si="0"/>
        <v>45472</v>
      </c>
      <c r="L9" s="142">
        <f t="shared" si="0"/>
        <v>22285</v>
      </c>
      <c r="M9" s="142">
        <f t="shared" si="0"/>
        <v>23187</v>
      </c>
      <c r="N9" s="142"/>
      <c r="O9" s="142">
        <f t="shared" si="0"/>
        <v>40488</v>
      </c>
      <c r="P9" s="142">
        <f t="shared" si="0"/>
        <v>18776</v>
      </c>
      <c r="Q9" s="142">
        <f t="shared" si="0"/>
        <v>21712</v>
      </c>
      <c r="R9" s="142"/>
      <c r="S9" s="142">
        <f t="shared" si="0"/>
        <v>64761</v>
      </c>
      <c r="T9" s="142">
        <f t="shared" si="0"/>
        <v>30897</v>
      </c>
      <c r="U9" s="142">
        <f t="shared" si="0"/>
        <v>33864</v>
      </c>
      <c r="V9" s="142"/>
      <c r="W9" s="142">
        <f t="shared" si="0"/>
        <v>46148</v>
      </c>
      <c r="X9" s="142">
        <f t="shared" si="0"/>
        <v>22130</v>
      </c>
      <c r="Y9" s="142">
        <f t="shared" si="0"/>
        <v>24018</v>
      </c>
    </row>
    <row r="10" spans="1:25" s="144" customFormat="1" ht="7.5" customHeight="1" x14ac:dyDescent="0.25">
      <c r="A10" s="59"/>
      <c r="B10" s="142"/>
      <c r="C10" s="142"/>
      <c r="D10" s="142"/>
      <c r="E10" s="142"/>
      <c r="F10" s="142"/>
      <c r="G10" s="60"/>
      <c r="H10" s="60"/>
      <c r="I10" s="60"/>
      <c r="J10" s="143"/>
      <c r="K10" s="60"/>
      <c r="L10" s="60"/>
      <c r="M10" s="60"/>
      <c r="N10" s="142"/>
      <c r="O10" s="60"/>
      <c r="P10" s="60"/>
      <c r="Q10" s="60"/>
      <c r="R10" s="142"/>
      <c r="S10" s="60"/>
      <c r="T10" s="60"/>
      <c r="U10" s="60"/>
      <c r="V10" s="14"/>
      <c r="W10" s="60"/>
      <c r="X10" s="60"/>
      <c r="Y10" s="60"/>
    </row>
    <row r="11" spans="1:25" s="11" customFormat="1" ht="12.75" x14ac:dyDescent="0.25">
      <c r="A11" s="145" t="s">
        <v>33</v>
      </c>
      <c r="B11" s="146">
        <f>C11+G11+K11+O11+S11+W11</f>
        <v>24</v>
      </c>
      <c r="C11" s="146">
        <f>D11+E11</f>
        <v>0</v>
      </c>
      <c r="D11" s="146"/>
      <c r="E11" s="146"/>
      <c r="F11" s="146"/>
      <c r="G11" s="62">
        <f t="shared" ref="G11:G19" si="1">H11+I11</f>
        <v>5</v>
      </c>
      <c r="H11" s="62">
        <v>5</v>
      </c>
      <c r="I11" s="62">
        <v>0</v>
      </c>
      <c r="J11" s="147"/>
      <c r="K11" s="62">
        <f t="shared" ref="K11:K19" si="2">L11+M11</f>
        <v>4</v>
      </c>
      <c r="L11" s="62">
        <v>4</v>
      </c>
      <c r="M11" s="62">
        <v>0</v>
      </c>
      <c r="N11" s="147"/>
      <c r="O11" s="62">
        <f t="shared" ref="O11:O19" si="3">P11+Q11</f>
        <v>6</v>
      </c>
      <c r="P11" s="62">
        <v>4</v>
      </c>
      <c r="Q11" s="62">
        <v>2</v>
      </c>
      <c r="R11" s="147"/>
      <c r="S11" s="62">
        <f t="shared" ref="S11:S19" si="4">T11+U11</f>
        <v>2</v>
      </c>
      <c r="T11" s="62">
        <v>2</v>
      </c>
      <c r="U11" s="62">
        <v>0</v>
      </c>
      <c r="V11" s="15"/>
      <c r="W11" s="62">
        <f t="shared" ref="W11:W19" si="5">X11+Y11</f>
        <v>7</v>
      </c>
      <c r="X11" s="62">
        <v>5</v>
      </c>
      <c r="Y11" s="62">
        <v>2</v>
      </c>
    </row>
    <row r="12" spans="1:25" s="11" customFormat="1" ht="12.75" x14ac:dyDescent="0.25">
      <c r="A12" s="145" t="s">
        <v>35</v>
      </c>
      <c r="B12" s="146">
        <f t="shared" ref="B12:B19" si="6">C12+G12+K12+O12+S12+W12</f>
        <v>133632</v>
      </c>
      <c r="C12" s="146">
        <f t="shared" ref="C12:C19" si="7">D12+E12</f>
        <v>3780</v>
      </c>
      <c r="D12" s="146">
        <v>1855</v>
      </c>
      <c r="E12" s="146">
        <v>1925</v>
      </c>
      <c r="F12" s="146"/>
      <c r="G12" s="62">
        <f t="shared" si="1"/>
        <v>22729</v>
      </c>
      <c r="H12" s="62">
        <v>11167</v>
      </c>
      <c r="I12" s="62">
        <v>11562</v>
      </c>
      <c r="J12" s="147"/>
      <c r="K12" s="62">
        <f t="shared" si="2"/>
        <v>23177</v>
      </c>
      <c r="L12" s="62">
        <v>11302</v>
      </c>
      <c r="M12" s="62">
        <v>11875</v>
      </c>
      <c r="N12" s="147"/>
      <c r="O12" s="62">
        <f t="shared" si="3"/>
        <v>22075</v>
      </c>
      <c r="P12" s="62">
        <v>10196</v>
      </c>
      <c r="Q12" s="62">
        <v>11879</v>
      </c>
      <c r="R12" s="147"/>
      <c r="S12" s="62">
        <f t="shared" si="4"/>
        <v>35795</v>
      </c>
      <c r="T12" s="62">
        <v>16635</v>
      </c>
      <c r="U12" s="62">
        <v>19160</v>
      </c>
      <c r="V12" s="15"/>
      <c r="W12" s="62">
        <f t="shared" si="5"/>
        <v>26076</v>
      </c>
      <c r="X12" s="62">
        <v>12036</v>
      </c>
      <c r="Y12" s="62">
        <v>14040</v>
      </c>
    </row>
    <row r="13" spans="1:25" s="11" customFormat="1" ht="12.75" x14ac:dyDescent="0.25">
      <c r="A13" s="145" t="s">
        <v>31</v>
      </c>
      <c r="B13" s="146">
        <f t="shared" si="6"/>
        <v>90</v>
      </c>
      <c r="C13" s="146">
        <f t="shared" si="7"/>
        <v>0</v>
      </c>
      <c r="D13" s="146"/>
      <c r="E13" s="146"/>
      <c r="F13" s="146"/>
      <c r="G13" s="62">
        <f t="shared" si="1"/>
        <v>2</v>
      </c>
      <c r="H13" s="62">
        <v>2</v>
      </c>
      <c r="I13" s="62">
        <v>0</v>
      </c>
      <c r="J13" s="147"/>
      <c r="K13" s="62">
        <f t="shared" si="2"/>
        <v>17</v>
      </c>
      <c r="L13" s="62">
        <v>6</v>
      </c>
      <c r="M13" s="62">
        <v>11</v>
      </c>
      <c r="N13" s="147"/>
      <c r="O13" s="62">
        <f t="shared" si="3"/>
        <v>7</v>
      </c>
      <c r="P13" s="62">
        <v>4</v>
      </c>
      <c r="Q13" s="62">
        <v>3</v>
      </c>
      <c r="R13" s="147"/>
      <c r="S13" s="62">
        <f t="shared" si="4"/>
        <v>26</v>
      </c>
      <c r="T13" s="62">
        <v>9</v>
      </c>
      <c r="U13" s="62">
        <v>17</v>
      </c>
      <c r="V13" s="15"/>
      <c r="W13" s="62">
        <f t="shared" si="5"/>
        <v>38</v>
      </c>
      <c r="X13" s="62">
        <v>19</v>
      </c>
      <c r="Y13" s="62">
        <v>19</v>
      </c>
    </row>
    <row r="14" spans="1:25" s="11" customFormat="1" ht="12.75" x14ac:dyDescent="0.25">
      <c r="A14" s="145" t="s">
        <v>54</v>
      </c>
      <c r="B14" s="146">
        <f t="shared" si="6"/>
        <v>37707</v>
      </c>
      <c r="C14" s="146">
        <f t="shared" si="7"/>
        <v>1373</v>
      </c>
      <c r="D14" s="146">
        <v>721</v>
      </c>
      <c r="E14" s="146">
        <v>652</v>
      </c>
      <c r="F14" s="146"/>
      <c r="G14" s="62">
        <f t="shared" si="1"/>
        <v>9350</v>
      </c>
      <c r="H14" s="62">
        <v>4803</v>
      </c>
      <c r="I14" s="62">
        <v>4547</v>
      </c>
      <c r="J14" s="147"/>
      <c r="K14" s="62">
        <f t="shared" si="2"/>
        <v>7900</v>
      </c>
      <c r="L14" s="62">
        <v>3893</v>
      </c>
      <c r="M14" s="62">
        <v>4007</v>
      </c>
      <c r="N14" s="147"/>
      <c r="O14" s="62">
        <f t="shared" si="3"/>
        <v>5896</v>
      </c>
      <c r="P14" s="62">
        <v>2603</v>
      </c>
      <c r="Q14" s="62">
        <v>3293</v>
      </c>
      <c r="R14" s="147"/>
      <c r="S14" s="62">
        <f t="shared" si="4"/>
        <v>8523</v>
      </c>
      <c r="T14" s="62">
        <v>4101</v>
      </c>
      <c r="U14" s="62">
        <v>4422</v>
      </c>
      <c r="V14" s="15"/>
      <c r="W14" s="62">
        <f t="shared" si="5"/>
        <v>4665</v>
      </c>
      <c r="X14" s="62">
        <v>2275</v>
      </c>
      <c r="Y14" s="62">
        <v>2390</v>
      </c>
    </row>
    <row r="15" spans="1:25" s="11" customFormat="1" ht="12.75" x14ac:dyDescent="0.25">
      <c r="A15" s="145" t="s">
        <v>30</v>
      </c>
      <c r="B15" s="146">
        <f t="shared" si="6"/>
        <v>4117</v>
      </c>
      <c r="C15" s="146">
        <f t="shared" si="7"/>
        <v>0</v>
      </c>
      <c r="D15" s="146"/>
      <c r="E15" s="146"/>
      <c r="F15" s="146"/>
      <c r="G15" s="62">
        <f t="shared" si="1"/>
        <v>80</v>
      </c>
      <c r="H15" s="62">
        <v>41</v>
      </c>
      <c r="I15" s="62">
        <v>39</v>
      </c>
      <c r="J15" s="147"/>
      <c r="K15" s="62">
        <f t="shared" si="2"/>
        <v>207</v>
      </c>
      <c r="L15" s="62">
        <v>120</v>
      </c>
      <c r="M15" s="62">
        <v>87</v>
      </c>
      <c r="N15" s="147"/>
      <c r="O15" s="62">
        <f t="shared" si="3"/>
        <v>420</v>
      </c>
      <c r="P15" s="62">
        <v>237</v>
      </c>
      <c r="Q15" s="62">
        <v>183</v>
      </c>
      <c r="R15" s="147"/>
      <c r="S15" s="62">
        <f t="shared" si="4"/>
        <v>1686</v>
      </c>
      <c r="T15" s="62">
        <v>774</v>
      </c>
      <c r="U15" s="62">
        <v>912</v>
      </c>
      <c r="V15" s="15"/>
      <c r="W15" s="62">
        <f t="shared" si="5"/>
        <v>1724</v>
      </c>
      <c r="X15" s="62">
        <v>794</v>
      </c>
      <c r="Y15" s="62">
        <v>930</v>
      </c>
    </row>
    <row r="16" spans="1:25" s="11" customFormat="1" ht="12.75" x14ac:dyDescent="0.25">
      <c r="A16" s="145" t="s">
        <v>32</v>
      </c>
      <c r="B16" s="146">
        <f t="shared" si="6"/>
        <v>455</v>
      </c>
      <c r="C16" s="146">
        <f t="shared" si="7"/>
        <v>0</v>
      </c>
      <c r="D16" s="146"/>
      <c r="E16" s="146"/>
      <c r="F16" s="146"/>
      <c r="G16" s="62">
        <f t="shared" si="1"/>
        <v>8</v>
      </c>
      <c r="H16" s="62">
        <v>4</v>
      </c>
      <c r="I16" s="62">
        <v>4</v>
      </c>
      <c r="J16" s="146"/>
      <c r="K16" s="62">
        <f t="shared" si="2"/>
        <v>7</v>
      </c>
      <c r="L16" s="62">
        <v>0</v>
      </c>
      <c r="M16" s="62">
        <v>7</v>
      </c>
      <c r="N16" s="146"/>
      <c r="O16" s="62">
        <f t="shared" si="3"/>
        <v>7</v>
      </c>
      <c r="P16" s="62">
        <v>0</v>
      </c>
      <c r="Q16" s="62">
        <v>7</v>
      </c>
      <c r="R16" s="146"/>
      <c r="S16" s="62">
        <f t="shared" si="4"/>
        <v>69</v>
      </c>
      <c r="T16" s="62">
        <v>48</v>
      </c>
      <c r="U16" s="62">
        <v>21</v>
      </c>
      <c r="V16" s="15"/>
      <c r="W16" s="62">
        <f t="shared" si="5"/>
        <v>364</v>
      </c>
      <c r="X16" s="62">
        <v>186</v>
      </c>
      <c r="Y16" s="62">
        <v>178</v>
      </c>
    </row>
    <row r="17" spans="1:25" s="11" customFormat="1" ht="12.75" x14ac:dyDescent="0.25">
      <c r="A17" s="145" t="s">
        <v>36</v>
      </c>
      <c r="B17" s="146">
        <f t="shared" si="6"/>
        <v>68157</v>
      </c>
      <c r="C17" s="146">
        <f t="shared" si="7"/>
        <v>2003</v>
      </c>
      <c r="D17" s="146">
        <v>1018</v>
      </c>
      <c r="E17" s="146">
        <v>985</v>
      </c>
      <c r="F17" s="146"/>
      <c r="G17" s="62">
        <f t="shared" si="1"/>
        <v>13769</v>
      </c>
      <c r="H17" s="62">
        <v>7018</v>
      </c>
      <c r="I17" s="62">
        <v>6751</v>
      </c>
      <c r="J17" s="146"/>
      <c r="K17" s="62">
        <f t="shared" si="2"/>
        <v>13203</v>
      </c>
      <c r="L17" s="62">
        <v>6482</v>
      </c>
      <c r="M17" s="62">
        <v>6721</v>
      </c>
      <c r="N17" s="146"/>
      <c r="O17" s="62">
        <f t="shared" si="3"/>
        <v>10798</v>
      </c>
      <c r="P17" s="62">
        <v>5152</v>
      </c>
      <c r="Q17" s="62">
        <v>5646</v>
      </c>
      <c r="R17" s="146"/>
      <c r="S17" s="62">
        <f t="shared" si="4"/>
        <v>16337</v>
      </c>
      <c r="T17" s="62">
        <v>8084</v>
      </c>
      <c r="U17" s="62">
        <v>8253</v>
      </c>
      <c r="V17" s="15"/>
      <c r="W17" s="62">
        <f t="shared" si="5"/>
        <v>12047</v>
      </c>
      <c r="X17" s="62">
        <v>6246</v>
      </c>
      <c r="Y17" s="62">
        <v>5801</v>
      </c>
    </row>
    <row r="18" spans="1:25" s="11" customFormat="1" ht="6" customHeight="1" x14ac:dyDescent="0.25">
      <c r="A18" s="145"/>
      <c r="B18" s="146"/>
      <c r="C18" s="146"/>
      <c r="D18" s="146"/>
      <c r="E18" s="146"/>
      <c r="F18" s="146"/>
      <c r="G18" s="62"/>
      <c r="H18" s="62"/>
      <c r="I18" s="62"/>
      <c r="J18" s="146"/>
      <c r="K18" s="62"/>
      <c r="L18" s="62"/>
      <c r="M18" s="62"/>
      <c r="N18" s="146"/>
      <c r="O18" s="62"/>
      <c r="P18" s="62"/>
      <c r="Q18" s="62"/>
      <c r="R18" s="146"/>
      <c r="S18" s="62"/>
      <c r="T18" s="62"/>
      <c r="U18" s="62"/>
      <c r="V18" s="15"/>
      <c r="W18" s="62"/>
      <c r="X18" s="62"/>
      <c r="Y18" s="62"/>
    </row>
    <row r="19" spans="1:25" s="11" customFormat="1" ht="26.25" thickBot="1" x14ac:dyDescent="0.3">
      <c r="A19" s="152" t="s">
        <v>68</v>
      </c>
      <c r="B19" s="148">
        <f t="shared" si="6"/>
        <v>6122</v>
      </c>
      <c r="C19" s="148">
        <f t="shared" si="7"/>
        <v>24</v>
      </c>
      <c r="D19" s="148">
        <v>13</v>
      </c>
      <c r="E19" s="148">
        <v>11</v>
      </c>
      <c r="F19" s="148"/>
      <c r="G19" s="63">
        <f t="shared" si="1"/>
        <v>312</v>
      </c>
      <c r="H19" s="63">
        <v>147</v>
      </c>
      <c r="I19" s="63">
        <v>165</v>
      </c>
      <c r="J19" s="148"/>
      <c r="K19" s="63">
        <f t="shared" si="2"/>
        <v>957</v>
      </c>
      <c r="L19" s="63">
        <v>478</v>
      </c>
      <c r="M19" s="63">
        <v>479</v>
      </c>
      <c r="N19" s="148"/>
      <c r="O19" s="63">
        <f t="shared" si="3"/>
        <v>1279</v>
      </c>
      <c r="P19" s="63">
        <v>580</v>
      </c>
      <c r="Q19" s="63">
        <v>699</v>
      </c>
      <c r="R19" s="148"/>
      <c r="S19" s="63">
        <f t="shared" si="4"/>
        <v>2323</v>
      </c>
      <c r="T19" s="63">
        <v>1244</v>
      </c>
      <c r="U19" s="63">
        <v>1079</v>
      </c>
      <c r="V19" s="148"/>
      <c r="W19" s="63">
        <f t="shared" si="5"/>
        <v>1227</v>
      </c>
      <c r="X19" s="63">
        <v>569</v>
      </c>
      <c r="Y19" s="63">
        <v>658</v>
      </c>
    </row>
    <row r="20" spans="1:25" s="211" customFormat="1" ht="10.5" x14ac:dyDescent="0.25">
      <c r="A20" s="212" t="s">
        <v>86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</row>
    <row r="21" spans="1:25" x14ac:dyDescent="0.25">
      <c r="A21" s="16"/>
      <c r="B21" s="15"/>
      <c r="C21" s="15"/>
      <c r="D21" s="15"/>
      <c r="E21" s="15"/>
      <c r="F21" s="15"/>
    </row>
    <row r="22" spans="1:25" x14ac:dyDescent="0.25">
      <c r="A22" s="15"/>
      <c r="B22" s="16"/>
      <c r="C22" s="16"/>
      <c r="D22" s="16"/>
      <c r="E22" s="16"/>
      <c r="F22" s="16"/>
      <c r="K22" s="174"/>
    </row>
    <row r="31" spans="1:25" x14ac:dyDescent="0.25">
      <c r="P31" s="150"/>
    </row>
  </sheetData>
  <mergeCells count="8">
    <mergeCell ref="W7:Y7"/>
    <mergeCell ref="S7:U7"/>
    <mergeCell ref="B7:B8"/>
    <mergeCell ref="A7:A8"/>
    <mergeCell ref="G7:I7"/>
    <mergeCell ref="K7:M7"/>
    <mergeCell ref="O7:Q7"/>
    <mergeCell ref="C7:E7"/>
  </mergeCells>
  <phoneticPr fontId="23" type="noConversion"/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2" workbookViewId="0">
      <selection activeCell="A4" sqref="A4"/>
    </sheetView>
  </sheetViews>
  <sheetFormatPr baseColWidth="10" defaultRowHeight="15" x14ac:dyDescent="0.25"/>
  <cols>
    <col min="1" max="1" width="29.7109375" style="39" customWidth="1"/>
    <col min="2" max="2" width="12.42578125" style="39" bestFit="1" customWidth="1"/>
    <col min="3" max="3" width="14.7109375" style="39" customWidth="1"/>
    <col min="4" max="4" width="11.7109375" style="39" customWidth="1"/>
    <col min="5" max="5" width="2.28515625" style="39" customWidth="1"/>
    <col min="6" max="6" width="14.7109375" style="39" customWidth="1"/>
    <col min="7" max="7" width="11.7109375" style="39" customWidth="1"/>
    <col min="8" max="13" width="10.85546875" style="39" customWidth="1"/>
    <col min="14" max="16384" width="11.42578125" style="3"/>
  </cols>
  <sheetData>
    <row r="1" spans="1:15" s="11" customFormat="1" ht="15" customHeight="1" x14ac:dyDescent="0.25">
      <c r="A1" s="14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1" customFormat="1" ht="15" customHeight="1" x14ac:dyDescent="0.25">
      <c r="A2" s="14" t="s">
        <v>28</v>
      </c>
      <c r="B2" s="65"/>
      <c r="C2" s="65"/>
      <c r="D2" s="65"/>
      <c r="E2" s="65"/>
      <c r="F2" s="65"/>
      <c r="G2" s="65"/>
      <c r="H2" s="15"/>
      <c r="I2" s="15"/>
      <c r="J2" s="15"/>
      <c r="K2" s="15"/>
      <c r="L2" s="15"/>
      <c r="M2" s="15"/>
      <c r="N2" s="15"/>
      <c r="O2" s="15"/>
    </row>
    <row r="3" spans="1:15" ht="12.75" customHeight="1" x14ac:dyDescent="0.25">
      <c r="A3" s="170">
        <v>2015</v>
      </c>
      <c r="N3" s="39"/>
      <c r="O3" s="39"/>
    </row>
    <row r="4" spans="1:15" ht="17.25" customHeight="1" thickBot="1" x14ac:dyDescent="0.3">
      <c r="A4" s="14"/>
      <c r="B4" s="161"/>
      <c r="C4" s="161"/>
      <c r="D4" s="161"/>
      <c r="E4" s="161"/>
      <c r="F4" s="161"/>
      <c r="G4" s="161"/>
      <c r="N4" s="39"/>
      <c r="O4" s="39"/>
    </row>
    <row r="5" spans="1:15" s="11" customFormat="1" ht="15" customHeight="1" x14ac:dyDescent="0.25">
      <c r="A5" s="225" t="s">
        <v>27</v>
      </c>
      <c r="B5" s="227" t="s">
        <v>23</v>
      </c>
      <c r="C5" s="230" t="s">
        <v>24</v>
      </c>
      <c r="D5" s="230"/>
      <c r="E5" s="230"/>
      <c r="F5" s="230"/>
      <c r="G5" s="230"/>
      <c r="H5" s="15"/>
      <c r="I5" s="15"/>
      <c r="J5" s="15"/>
      <c r="K5" s="15"/>
      <c r="L5" s="15"/>
      <c r="M5" s="15"/>
      <c r="N5" s="15"/>
      <c r="O5" s="15"/>
    </row>
    <row r="6" spans="1:15" s="11" customFormat="1" ht="15" customHeight="1" x14ac:dyDescent="0.25">
      <c r="A6" s="226"/>
      <c r="B6" s="228"/>
      <c r="C6" s="231" t="s">
        <v>25</v>
      </c>
      <c r="D6" s="231"/>
      <c r="E6" s="16"/>
      <c r="F6" s="232" t="s">
        <v>26</v>
      </c>
      <c r="G6" s="232"/>
      <c r="H6" s="15"/>
      <c r="I6" s="15"/>
      <c r="J6" s="15"/>
      <c r="K6" s="15"/>
      <c r="L6" s="15"/>
      <c r="M6" s="15"/>
      <c r="N6" s="15"/>
      <c r="O6" s="15"/>
    </row>
    <row r="7" spans="1:15" s="11" customFormat="1" ht="15" customHeight="1" thickBot="1" x14ac:dyDescent="0.3">
      <c r="A7" s="222"/>
      <c r="B7" s="229"/>
      <c r="C7" s="66" t="s">
        <v>34</v>
      </c>
      <c r="D7" s="67" t="s">
        <v>37</v>
      </c>
      <c r="E7" s="67"/>
      <c r="F7" s="66" t="s">
        <v>34</v>
      </c>
      <c r="G7" s="67" t="s">
        <v>37</v>
      </c>
      <c r="H7" s="15"/>
      <c r="I7" s="15"/>
      <c r="J7" s="15"/>
      <c r="K7" s="15"/>
      <c r="L7" s="15"/>
      <c r="M7" s="15"/>
      <c r="N7" s="15"/>
      <c r="O7" s="15"/>
    </row>
    <row r="8" spans="1:15" s="11" customFormat="1" ht="12.75" x14ac:dyDescent="0.25">
      <c r="A8" s="153" t="s">
        <v>34</v>
      </c>
      <c r="B8" s="113">
        <f>C8+F8</f>
        <v>246578</v>
      </c>
      <c r="C8" s="113">
        <f>SUM(C10:C18)</f>
        <v>26625</v>
      </c>
      <c r="D8" s="154">
        <f>C8/B8*100</f>
        <v>10.797800290374649</v>
      </c>
      <c r="E8" s="155"/>
      <c r="F8" s="113">
        <f>SUM(F10:F18)</f>
        <v>219953</v>
      </c>
      <c r="G8" s="154">
        <f>F8/B8*100</f>
        <v>89.202199709625347</v>
      </c>
      <c r="H8" s="156"/>
      <c r="I8" s="15"/>
      <c r="J8" s="15"/>
      <c r="K8" s="15"/>
      <c r="L8" s="15"/>
      <c r="M8" s="15"/>
    </row>
    <row r="9" spans="1:15" s="11" customFormat="1" ht="4.5" customHeight="1" x14ac:dyDescent="0.25">
      <c r="A9" s="153"/>
      <c r="B9" s="113"/>
      <c r="C9" s="113"/>
      <c r="D9" s="154"/>
      <c r="E9" s="155"/>
      <c r="F9" s="114"/>
      <c r="G9" s="154"/>
      <c r="H9" s="156"/>
      <c r="I9" s="15"/>
      <c r="J9" s="15"/>
      <c r="K9" s="15"/>
      <c r="L9" s="15"/>
      <c r="M9" s="15"/>
    </row>
    <row r="10" spans="1:15" s="11" customFormat="1" ht="12.75" x14ac:dyDescent="0.25">
      <c r="A10" s="40" t="s">
        <v>33</v>
      </c>
      <c r="B10" s="114">
        <f>C10+F10</f>
        <v>24</v>
      </c>
      <c r="C10" s="115">
        <v>0</v>
      </c>
      <c r="D10" s="157">
        <f t="shared" ref="D10:D18" si="0">C10/B10*100</f>
        <v>0</v>
      </c>
      <c r="E10" s="41"/>
      <c r="F10" s="114">
        <v>24</v>
      </c>
      <c r="G10" s="158">
        <f t="shared" ref="G10:G18" si="1">F10/B10*100</f>
        <v>100</v>
      </c>
      <c r="H10" s="156"/>
      <c r="I10" s="15"/>
      <c r="J10" s="15"/>
      <c r="K10" s="15"/>
      <c r="L10" s="15"/>
      <c r="M10" s="15"/>
    </row>
    <row r="11" spans="1:15" s="11" customFormat="1" ht="12.75" x14ac:dyDescent="0.25">
      <c r="A11" s="40" t="s">
        <v>35</v>
      </c>
      <c r="B11" s="114">
        <f t="shared" ref="B11:B18" si="2">C11+F11</f>
        <v>131558</v>
      </c>
      <c r="C11" s="114">
        <v>22666</v>
      </c>
      <c r="D11" s="159">
        <f t="shared" si="0"/>
        <v>17.228902841332342</v>
      </c>
      <c r="E11" s="41"/>
      <c r="F11" s="114">
        <v>108892</v>
      </c>
      <c r="G11" s="159">
        <f t="shared" si="1"/>
        <v>82.771097158667658</v>
      </c>
      <c r="H11" s="156"/>
      <c r="I11" s="15"/>
      <c r="J11" s="15"/>
      <c r="K11" s="15"/>
      <c r="L11" s="15"/>
      <c r="M11" s="15"/>
    </row>
    <row r="12" spans="1:15" s="11" customFormat="1" ht="12.75" x14ac:dyDescent="0.25">
      <c r="A12" s="40" t="s">
        <v>31</v>
      </c>
      <c r="B12" s="114">
        <f t="shared" si="2"/>
        <v>90</v>
      </c>
      <c r="C12" s="115">
        <v>0</v>
      </c>
      <c r="D12" s="157">
        <f t="shared" si="0"/>
        <v>0</v>
      </c>
      <c r="E12" s="41"/>
      <c r="F12" s="114">
        <v>90</v>
      </c>
      <c r="G12" s="158">
        <f t="shared" si="1"/>
        <v>100</v>
      </c>
      <c r="H12" s="156"/>
      <c r="I12" s="15"/>
      <c r="J12" s="15"/>
      <c r="K12" s="15"/>
      <c r="L12" s="15"/>
      <c r="M12" s="15"/>
    </row>
    <row r="13" spans="1:15" s="11" customFormat="1" ht="12.75" x14ac:dyDescent="0.25">
      <c r="A13" s="40" t="s">
        <v>54</v>
      </c>
      <c r="B13" s="114">
        <f t="shared" si="2"/>
        <v>37370</v>
      </c>
      <c r="C13" s="114">
        <v>951</v>
      </c>
      <c r="D13" s="159">
        <f t="shared" si="0"/>
        <v>2.5448220497725447</v>
      </c>
      <c r="E13" s="41"/>
      <c r="F13" s="114">
        <v>36419</v>
      </c>
      <c r="G13" s="159">
        <f t="shared" si="1"/>
        <v>97.455177950227451</v>
      </c>
      <c r="H13" s="156"/>
      <c r="I13" s="15"/>
      <c r="J13" s="15"/>
      <c r="K13" s="15"/>
      <c r="L13" s="15"/>
      <c r="M13" s="15"/>
    </row>
    <row r="14" spans="1:15" s="11" customFormat="1" ht="12.75" x14ac:dyDescent="0.25">
      <c r="A14" s="40" t="s">
        <v>30</v>
      </c>
      <c r="B14" s="114">
        <f t="shared" si="2"/>
        <v>4081</v>
      </c>
      <c r="C14" s="114">
        <v>10</v>
      </c>
      <c r="D14" s="159">
        <f t="shared" si="0"/>
        <v>0.24503798088703752</v>
      </c>
      <c r="E14" s="41"/>
      <c r="F14" s="114">
        <v>4071</v>
      </c>
      <c r="G14" s="159">
        <f t="shared" si="1"/>
        <v>99.754962019112952</v>
      </c>
      <c r="H14" s="156"/>
      <c r="I14" s="15"/>
      <c r="J14" s="15"/>
      <c r="K14" s="15"/>
      <c r="L14" s="15"/>
      <c r="M14" s="15"/>
    </row>
    <row r="15" spans="1:15" s="11" customFormat="1" ht="12.75" x14ac:dyDescent="0.25">
      <c r="A15" s="40" t="s">
        <v>32</v>
      </c>
      <c r="B15" s="114">
        <f t="shared" si="2"/>
        <v>405</v>
      </c>
      <c r="C15" s="115">
        <v>0</v>
      </c>
      <c r="D15" s="157">
        <f t="shared" si="0"/>
        <v>0</v>
      </c>
      <c r="E15" s="41"/>
      <c r="F15" s="114">
        <v>405</v>
      </c>
      <c r="G15" s="158">
        <f t="shared" si="1"/>
        <v>100</v>
      </c>
      <c r="H15" s="156"/>
      <c r="I15" s="15"/>
      <c r="J15" s="15"/>
      <c r="K15" s="15"/>
      <c r="L15" s="15"/>
      <c r="M15" s="15"/>
    </row>
    <row r="16" spans="1:15" s="11" customFormat="1" ht="12.75" x14ac:dyDescent="0.25">
      <c r="A16" s="40" t="s">
        <v>36</v>
      </c>
      <c r="B16" s="114">
        <f t="shared" si="2"/>
        <v>67355</v>
      </c>
      <c r="C16" s="114">
        <v>2986</v>
      </c>
      <c r="D16" s="159">
        <f t="shared" si="0"/>
        <v>4.4332269319278454</v>
      </c>
      <c r="E16" s="41"/>
      <c r="F16" s="114">
        <v>64369</v>
      </c>
      <c r="G16" s="159">
        <f t="shared" si="1"/>
        <v>95.566773068072152</v>
      </c>
      <c r="H16" s="156"/>
      <c r="I16" s="15"/>
      <c r="J16" s="15"/>
      <c r="K16" s="15"/>
      <c r="L16" s="15"/>
      <c r="M16" s="15"/>
    </row>
    <row r="17" spans="1:13" s="11" customFormat="1" ht="7.5" customHeight="1" x14ac:dyDescent="0.25">
      <c r="A17" s="40"/>
      <c r="B17" s="114"/>
      <c r="C17" s="114"/>
      <c r="D17" s="159"/>
      <c r="E17" s="41"/>
      <c r="F17" s="114"/>
      <c r="G17" s="159"/>
      <c r="H17" s="156"/>
      <c r="I17" s="15"/>
      <c r="J17" s="15"/>
      <c r="K17" s="15"/>
      <c r="L17" s="15"/>
      <c r="M17" s="15"/>
    </row>
    <row r="18" spans="1:13" s="11" customFormat="1" ht="26.25" thickBot="1" x14ac:dyDescent="0.3">
      <c r="A18" s="42" t="s">
        <v>68</v>
      </c>
      <c r="B18" s="116">
        <f t="shared" si="2"/>
        <v>5695</v>
      </c>
      <c r="C18" s="116">
        <v>12</v>
      </c>
      <c r="D18" s="160">
        <f t="shared" si="0"/>
        <v>0.21071115013169445</v>
      </c>
      <c r="E18" s="44"/>
      <c r="F18" s="116">
        <v>5683</v>
      </c>
      <c r="G18" s="160">
        <f t="shared" si="1"/>
        <v>99.789288849868313</v>
      </c>
      <c r="H18" s="156"/>
      <c r="I18" s="15"/>
      <c r="J18" s="15"/>
      <c r="K18" s="15"/>
      <c r="L18" s="15"/>
      <c r="M18" s="15"/>
    </row>
    <row r="19" spans="1:13" s="211" customFormat="1" ht="10.5" x14ac:dyDescent="0.25">
      <c r="A19" s="212" t="s">
        <v>86</v>
      </c>
      <c r="B19" s="210"/>
      <c r="C19" s="210"/>
      <c r="D19" s="210"/>
      <c r="E19" s="210"/>
      <c r="F19" s="210"/>
      <c r="G19" s="210"/>
      <c r="H19" s="213"/>
      <c r="I19" s="213"/>
    </row>
    <row r="20" spans="1:13" s="149" customFormat="1" ht="10.5" x14ac:dyDescent="0.25">
      <c r="A20" s="18" t="s">
        <v>87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11" customFormat="1" ht="12.7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</sheetData>
  <mergeCells count="5">
    <mergeCell ref="A5:A7"/>
    <mergeCell ref="B5:B7"/>
    <mergeCell ref="C5:G5"/>
    <mergeCell ref="C6:D6"/>
    <mergeCell ref="F6:G6"/>
  </mergeCells>
  <phoneticPr fontId="23" type="noConversion"/>
  <pageMargins left="0.70866141732283472" right="0.70866141732283472" top="0.74803149606299213" bottom="0.74803149606299213" header="0.31496062992125984" footer="0.31496062992125984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2" zoomScaleNormal="100" workbookViewId="0">
      <selection activeCell="A4" sqref="A4"/>
    </sheetView>
  </sheetViews>
  <sheetFormatPr baseColWidth="10" defaultRowHeight="15" x14ac:dyDescent="0.25"/>
  <cols>
    <col min="1" max="1" width="27.28515625" style="39" customWidth="1"/>
    <col min="2" max="2" width="11.42578125" style="39" bestFit="1" customWidth="1"/>
    <col min="3" max="3" width="11.85546875" style="39" bestFit="1" customWidth="1"/>
    <col min="4" max="4" width="11.42578125" style="39" customWidth="1"/>
    <col min="5" max="5" width="2" style="39" customWidth="1"/>
    <col min="6" max="7" width="11.42578125" style="39" bestFit="1" customWidth="1"/>
    <col min="8" max="9" width="10.85546875" style="39" customWidth="1"/>
    <col min="10" max="10" width="14.42578125" style="39" customWidth="1"/>
    <col min="11" max="14" width="10.85546875" style="39" customWidth="1"/>
    <col min="15" max="16384" width="11.42578125" style="3"/>
  </cols>
  <sheetData>
    <row r="1" spans="1:14" s="137" customFormat="1" x14ac:dyDescent="0.25">
      <c r="A1" s="233" t="s">
        <v>16</v>
      </c>
      <c r="B1" s="233"/>
      <c r="C1" s="233"/>
      <c r="D1" s="233"/>
      <c r="E1" s="233"/>
      <c r="F1" s="233"/>
      <c r="G1" s="233"/>
      <c r="H1" s="136"/>
      <c r="I1" s="136"/>
      <c r="J1" s="136"/>
      <c r="K1" s="136"/>
      <c r="L1" s="136"/>
      <c r="M1" s="136"/>
      <c r="N1" s="136"/>
    </row>
    <row r="2" spans="1:14" s="137" customFormat="1" ht="15" customHeight="1" x14ac:dyDescent="0.25">
      <c r="A2" s="233" t="s">
        <v>0</v>
      </c>
      <c r="B2" s="233"/>
      <c r="C2" s="233"/>
      <c r="D2" s="233"/>
      <c r="E2" s="233"/>
      <c r="F2" s="233"/>
      <c r="G2" s="233"/>
      <c r="H2" s="136"/>
      <c r="I2" s="136"/>
      <c r="J2" s="136"/>
      <c r="K2" s="136"/>
      <c r="L2" s="136"/>
      <c r="M2" s="136"/>
      <c r="N2" s="136"/>
    </row>
    <row r="3" spans="1:14" s="137" customFormat="1" ht="15" customHeight="1" x14ac:dyDescent="0.25">
      <c r="A3" s="138">
        <v>2015</v>
      </c>
      <c r="B3" s="14"/>
      <c r="C3" s="14"/>
      <c r="D3" s="14"/>
      <c r="E3" s="14"/>
      <c r="F3" s="14"/>
      <c r="G3" s="14"/>
      <c r="H3" s="136"/>
      <c r="I3" s="136"/>
      <c r="J3" s="136"/>
      <c r="K3" s="136"/>
      <c r="L3" s="136"/>
      <c r="M3" s="136"/>
      <c r="N3" s="136"/>
    </row>
    <row r="4" spans="1:14" s="163" customFormat="1" ht="15.75" thickBot="1" x14ac:dyDescent="0.3">
      <c r="A4" s="12"/>
      <c r="B4" s="15"/>
      <c r="C4" s="15"/>
      <c r="D4" s="15"/>
      <c r="E4" s="15"/>
      <c r="F4" s="15"/>
      <c r="G4" s="15"/>
      <c r="H4" s="162"/>
      <c r="I4" s="162"/>
      <c r="J4" s="162"/>
      <c r="K4" s="162"/>
      <c r="L4" s="162"/>
      <c r="M4" s="162"/>
      <c r="N4" s="162"/>
    </row>
    <row r="5" spans="1:14" s="163" customFormat="1" ht="15" customHeight="1" x14ac:dyDescent="0.25">
      <c r="A5" s="225" t="s">
        <v>60</v>
      </c>
      <c r="B5" s="227" t="s">
        <v>52</v>
      </c>
      <c r="C5" s="230" t="s">
        <v>40</v>
      </c>
      <c r="D5" s="230"/>
      <c r="E5" s="230"/>
      <c r="F5" s="230"/>
      <c r="G5" s="230"/>
      <c r="H5" s="164"/>
      <c r="I5" s="164"/>
      <c r="J5" s="162"/>
      <c r="K5" s="162"/>
      <c r="L5" s="162"/>
      <c r="M5" s="162"/>
      <c r="N5" s="162"/>
    </row>
    <row r="6" spans="1:14" s="163" customFormat="1" ht="15" customHeight="1" x14ac:dyDescent="0.25">
      <c r="A6" s="226"/>
      <c r="B6" s="228"/>
      <c r="C6" s="231" t="s">
        <v>50</v>
      </c>
      <c r="D6" s="231"/>
      <c r="E6" s="16"/>
      <c r="F6" s="232" t="s">
        <v>51</v>
      </c>
      <c r="G6" s="232"/>
      <c r="H6" s="164"/>
      <c r="I6" s="164"/>
      <c r="J6" s="162"/>
      <c r="K6" s="162"/>
      <c r="L6" s="162"/>
      <c r="M6" s="162"/>
      <c r="N6" s="162"/>
    </row>
    <row r="7" spans="1:14" s="163" customFormat="1" ht="15.75" thickBot="1" x14ac:dyDescent="0.3">
      <c r="A7" s="222"/>
      <c r="B7" s="229"/>
      <c r="C7" s="66" t="s">
        <v>34</v>
      </c>
      <c r="D7" s="67" t="s">
        <v>37</v>
      </c>
      <c r="E7" s="67"/>
      <c r="F7" s="66" t="s">
        <v>34</v>
      </c>
      <c r="G7" s="67" t="s">
        <v>37</v>
      </c>
      <c r="H7" s="162"/>
      <c r="I7" s="162"/>
      <c r="J7" s="162"/>
      <c r="K7" s="162"/>
      <c r="L7" s="162"/>
      <c r="M7" s="162"/>
      <c r="N7" s="162"/>
    </row>
    <row r="8" spans="1:14" s="137" customFormat="1" x14ac:dyDescent="0.25">
      <c r="A8" s="153" t="s">
        <v>34</v>
      </c>
      <c r="B8" s="71">
        <f>SUM(B10:B18)</f>
        <v>42334</v>
      </c>
      <c r="C8" s="71">
        <f>SUM(C10:C18)</f>
        <v>39791</v>
      </c>
      <c r="D8" s="154">
        <f>C8/B8*100</f>
        <v>93.993007984126237</v>
      </c>
      <c r="E8" s="155"/>
      <c r="F8" s="71">
        <f>SUM(F10:F18)</f>
        <v>2543</v>
      </c>
      <c r="G8" s="154">
        <f>F8/B8*100</f>
        <v>6.0069920158737657</v>
      </c>
      <c r="H8" s="39"/>
      <c r="I8" s="39"/>
      <c r="J8" s="39"/>
      <c r="K8" s="136"/>
      <c r="L8" s="136"/>
      <c r="M8" s="136"/>
      <c r="N8" s="136"/>
    </row>
    <row r="9" spans="1:14" s="137" customFormat="1" ht="8.25" customHeight="1" x14ac:dyDescent="0.25">
      <c r="A9" s="153"/>
      <c r="B9" s="142"/>
      <c r="C9" s="71"/>
      <c r="D9" s="165"/>
      <c r="E9" s="155"/>
      <c r="F9" s="71"/>
      <c r="G9" s="154"/>
      <c r="H9" s="39"/>
      <c r="I9" s="39"/>
      <c r="J9" s="39"/>
      <c r="K9" s="136"/>
      <c r="L9" s="136"/>
      <c r="M9" s="136"/>
      <c r="N9" s="136"/>
    </row>
    <row r="10" spans="1:14" x14ac:dyDescent="0.25">
      <c r="A10" s="40" t="s">
        <v>33</v>
      </c>
      <c r="B10" s="157">
        <f>C10+F10</f>
        <v>5</v>
      </c>
      <c r="C10" s="74">
        <v>5</v>
      </c>
      <c r="D10" s="158">
        <f t="shared" ref="D10:D18" si="0">C10/B10*100</f>
        <v>100</v>
      </c>
      <c r="E10" s="41"/>
      <c r="F10" s="74">
        <v>0</v>
      </c>
      <c r="G10" s="74">
        <f t="shared" ref="G10:G18" si="1">F10/B10*100</f>
        <v>0</v>
      </c>
      <c r="H10" s="118"/>
      <c r="I10" s="118"/>
      <c r="K10" s="136"/>
    </row>
    <row r="11" spans="1:14" x14ac:dyDescent="0.25">
      <c r="A11" s="40" t="s">
        <v>35</v>
      </c>
      <c r="B11" s="146">
        <f t="shared" ref="B11:B18" si="2">C11+F11</f>
        <v>20764</v>
      </c>
      <c r="C11" s="73">
        <v>19398</v>
      </c>
      <c r="D11" s="159">
        <f t="shared" si="0"/>
        <v>93.421306106723179</v>
      </c>
      <c r="E11" s="41"/>
      <c r="F11" s="73">
        <v>1366</v>
      </c>
      <c r="G11" s="159">
        <f t="shared" si="1"/>
        <v>6.5786938932768253</v>
      </c>
      <c r="K11" s="136"/>
    </row>
    <row r="12" spans="1:14" x14ac:dyDescent="0.25">
      <c r="A12" s="40" t="s">
        <v>31</v>
      </c>
      <c r="B12" s="146">
        <f t="shared" si="2"/>
        <v>2</v>
      </c>
      <c r="C12" s="73">
        <v>2</v>
      </c>
      <c r="D12" s="158">
        <f t="shared" si="0"/>
        <v>100</v>
      </c>
      <c r="E12" s="41"/>
      <c r="F12" s="73">
        <v>0</v>
      </c>
      <c r="G12" s="73">
        <f t="shared" si="1"/>
        <v>0</v>
      </c>
      <c r="H12" s="117"/>
      <c r="I12" s="117"/>
      <c r="K12" s="136"/>
    </row>
    <row r="13" spans="1:14" x14ac:dyDescent="0.25">
      <c r="A13" s="40" t="s">
        <v>54</v>
      </c>
      <c r="B13" s="146">
        <f t="shared" si="2"/>
        <v>8587</v>
      </c>
      <c r="C13" s="73">
        <v>8081</v>
      </c>
      <c r="D13" s="159">
        <f t="shared" si="0"/>
        <v>94.107371608245018</v>
      </c>
      <c r="E13" s="41"/>
      <c r="F13" s="73">
        <v>506</v>
      </c>
      <c r="G13" s="159">
        <f t="shared" si="1"/>
        <v>5.892628391754978</v>
      </c>
      <c r="H13" s="117"/>
      <c r="I13" s="117"/>
      <c r="K13" s="136"/>
    </row>
    <row r="14" spans="1:14" x14ac:dyDescent="0.25">
      <c r="A14" s="40" t="s">
        <v>30</v>
      </c>
      <c r="B14" s="146">
        <f t="shared" si="2"/>
        <v>77</v>
      </c>
      <c r="C14" s="73">
        <v>77</v>
      </c>
      <c r="D14" s="158">
        <f t="shared" si="0"/>
        <v>100</v>
      </c>
      <c r="E14" s="41"/>
      <c r="F14" s="73">
        <v>0</v>
      </c>
      <c r="G14" s="159">
        <f t="shared" si="1"/>
        <v>0</v>
      </c>
      <c r="H14" s="117"/>
      <c r="I14" s="117"/>
      <c r="K14" s="136"/>
    </row>
    <row r="15" spans="1:14" x14ac:dyDescent="0.25">
      <c r="A15" s="40" t="s">
        <v>32</v>
      </c>
      <c r="B15" s="146">
        <f t="shared" si="2"/>
        <v>8</v>
      </c>
      <c r="C15" s="73">
        <v>8</v>
      </c>
      <c r="D15" s="158">
        <f t="shared" si="0"/>
        <v>100</v>
      </c>
      <c r="E15" s="41"/>
      <c r="F15" s="73">
        <v>0</v>
      </c>
      <c r="G15" s="159">
        <f t="shared" si="1"/>
        <v>0</v>
      </c>
      <c r="H15" s="118"/>
      <c r="I15" s="117"/>
      <c r="K15" s="136"/>
    </row>
    <row r="16" spans="1:14" x14ac:dyDescent="0.25">
      <c r="A16" s="40" t="s">
        <v>36</v>
      </c>
      <c r="B16" s="146">
        <f t="shared" si="2"/>
        <v>12583</v>
      </c>
      <c r="C16" s="73">
        <v>11958</v>
      </c>
      <c r="D16" s="159">
        <f t="shared" si="0"/>
        <v>95.032981006119371</v>
      </c>
      <c r="E16" s="41"/>
      <c r="F16" s="73">
        <v>625</v>
      </c>
      <c r="G16" s="159">
        <f t="shared" si="1"/>
        <v>4.9670189938806324</v>
      </c>
      <c r="H16" s="117"/>
      <c r="I16" s="117"/>
      <c r="K16" s="136"/>
    </row>
    <row r="17" spans="1:12" ht="6" customHeight="1" x14ac:dyDescent="0.25">
      <c r="A17" s="166"/>
      <c r="B17" s="146"/>
      <c r="C17" s="73"/>
      <c r="D17" s="159"/>
      <c r="E17" s="41"/>
      <c r="F17" s="73"/>
      <c r="G17" s="159"/>
      <c r="H17" s="117"/>
      <c r="I17" s="117"/>
      <c r="K17" s="136"/>
    </row>
    <row r="18" spans="1:12" ht="26.25" thickBot="1" x14ac:dyDescent="0.3">
      <c r="A18" s="42" t="s">
        <v>68</v>
      </c>
      <c r="B18" s="148">
        <f t="shared" si="2"/>
        <v>308</v>
      </c>
      <c r="C18" s="76">
        <v>262</v>
      </c>
      <c r="D18" s="160">
        <f t="shared" si="0"/>
        <v>85.064935064935071</v>
      </c>
      <c r="E18" s="44"/>
      <c r="F18" s="76">
        <v>46</v>
      </c>
      <c r="G18" s="160">
        <f t="shared" si="1"/>
        <v>14.935064935064934</v>
      </c>
      <c r="H18" s="117"/>
      <c r="I18" s="117"/>
      <c r="K18" s="136"/>
    </row>
    <row r="19" spans="1:12" x14ac:dyDescent="0.25">
      <c r="A19" s="212" t="s">
        <v>86</v>
      </c>
      <c r="B19" s="167"/>
      <c r="H19" s="117"/>
      <c r="I19" s="117"/>
    </row>
    <row r="20" spans="1:12" x14ac:dyDescent="0.25">
      <c r="A20" s="18" t="s">
        <v>88</v>
      </c>
    </row>
    <row r="21" spans="1:12" x14ac:dyDescent="0.25">
      <c r="F21" s="118"/>
      <c r="G21" s="117"/>
      <c r="J21" s="117"/>
      <c r="K21" s="117"/>
      <c r="L21" s="117"/>
    </row>
    <row r="22" spans="1:12" x14ac:dyDescent="0.25">
      <c r="G22" s="175"/>
    </row>
    <row r="23" spans="1:12" x14ac:dyDescent="0.25">
      <c r="G23" s="174"/>
    </row>
  </sheetData>
  <mergeCells count="7">
    <mergeCell ref="A1:G1"/>
    <mergeCell ref="B5:B7"/>
    <mergeCell ref="A5:A7"/>
    <mergeCell ref="C6:D6"/>
    <mergeCell ref="F6:G6"/>
    <mergeCell ref="C5:G5"/>
    <mergeCell ref="A2:G2"/>
  </mergeCells>
  <phoneticPr fontId="23" type="noConversion"/>
  <pageMargins left="0.70866141732283472" right="0.70866141732283472" top="0.74803149606299213" bottom="0.74803149606299213" header="0.31496062992125984" footer="0.31496062992125984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9.42578125" style="39" customWidth="1"/>
    <col min="2" max="4" width="10.85546875" style="39" customWidth="1"/>
    <col min="5" max="5" width="1.85546875" style="39" customWidth="1"/>
    <col min="6" max="13" width="10.85546875" style="39" customWidth="1"/>
    <col min="14" max="16384" width="11.42578125" style="3"/>
  </cols>
  <sheetData>
    <row r="1" spans="1:13" x14ac:dyDescent="0.25">
      <c r="A1" s="14" t="s">
        <v>17</v>
      </c>
    </row>
    <row r="2" spans="1:13" s="11" customFormat="1" ht="1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1" customFormat="1" ht="15" customHeight="1" x14ac:dyDescent="0.25">
      <c r="A3" s="170">
        <v>2015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1" customFormat="1" ht="15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1" customFormat="1" ht="12.75" x14ac:dyDescent="0.25">
      <c r="A5" s="225" t="s">
        <v>60</v>
      </c>
      <c r="B5" s="227" t="s">
        <v>52</v>
      </c>
      <c r="C5" s="230" t="s">
        <v>43</v>
      </c>
      <c r="D5" s="230"/>
      <c r="E5" s="230"/>
      <c r="F5" s="230"/>
      <c r="G5" s="230"/>
      <c r="H5" s="15"/>
      <c r="I5" s="15"/>
      <c r="J5" s="15"/>
      <c r="K5" s="15"/>
      <c r="L5" s="15"/>
      <c r="M5" s="15"/>
    </row>
    <row r="6" spans="1:13" s="11" customFormat="1" ht="12.75" x14ac:dyDescent="0.25">
      <c r="A6" s="226"/>
      <c r="B6" s="228"/>
      <c r="C6" s="231" t="s">
        <v>41</v>
      </c>
      <c r="D6" s="231"/>
      <c r="E6" s="16"/>
      <c r="F6" s="232" t="s">
        <v>42</v>
      </c>
      <c r="G6" s="232"/>
      <c r="H6" s="15"/>
      <c r="I6" s="15"/>
      <c r="J6" s="15"/>
      <c r="K6" s="15"/>
      <c r="L6" s="15"/>
      <c r="M6" s="15"/>
    </row>
    <row r="7" spans="1:13" s="11" customFormat="1" ht="13.5" thickBot="1" x14ac:dyDescent="0.3">
      <c r="A7" s="222"/>
      <c r="B7" s="229"/>
      <c r="C7" s="66" t="s">
        <v>34</v>
      </c>
      <c r="D7" s="67" t="s">
        <v>37</v>
      </c>
      <c r="E7" s="67"/>
      <c r="F7" s="66" t="s">
        <v>34</v>
      </c>
      <c r="G7" s="67" t="s">
        <v>37</v>
      </c>
      <c r="H7" s="15"/>
      <c r="I7" s="15"/>
      <c r="J7" s="15"/>
      <c r="K7" s="15"/>
      <c r="L7" s="15"/>
      <c r="M7" s="15"/>
    </row>
    <row r="8" spans="1:13" s="11" customFormat="1" ht="12.75" x14ac:dyDescent="0.25">
      <c r="A8" s="171" t="s">
        <v>34</v>
      </c>
      <c r="B8" s="141">
        <f>C8+F8</f>
        <v>194690</v>
      </c>
      <c r="C8" s="69">
        <f>SUM(C10:C18)</f>
        <v>141478</v>
      </c>
      <c r="D8" s="172">
        <f>C8/B8*100</f>
        <v>72.668344547742564</v>
      </c>
      <c r="E8" s="173"/>
      <c r="F8" s="69">
        <f>SUM(F10:F18)</f>
        <v>53212</v>
      </c>
      <c r="G8" s="172">
        <f>F8/B8*100</f>
        <v>27.331655452257436</v>
      </c>
      <c r="H8" s="156"/>
      <c r="I8" s="15"/>
      <c r="J8" s="15"/>
      <c r="K8" s="15"/>
      <c r="L8" s="15"/>
      <c r="M8" s="15"/>
    </row>
    <row r="9" spans="1:13" s="11" customFormat="1" ht="6" customHeight="1" x14ac:dyDescent="0.25">
      <c r="A9" s="153"/>
      <c r="B9" s="142"/>
      <c r="C9" s="71"/>
      <c r="D9" s="154"/>
      <c r="E9" s="155"/>
      <c r="F9" s="72"/>
      <c r="G9" s="154"/>
      <c r="H9" s="156"/>
      <c r="I9" s="15"/>
      <c r="J9" s="15"/>
      <c r="K9" s="15"/>
      <c r="L9" s="15"/>
      <c r="M9" s="15"/>
    </row>
    <row r="10" spans="1:13" s="11" customFormat="1" ht="12.75" x14ac:dyDescent="0.25">
      <c r="A10" s="40" t="s">
        <v>33</v>
      </c>
      <c r="B10" s="146">
        <f>C10+F10</f>
        <v>19</v>
      </c>
      <c r="C10" s="73">
        <v>17</v>
      </c>
      <c r="D10" s="159">
        <f t="shared" ref="D10:D18" si="0">C10/B10*100</f>
        <v>89.473684210526315</v>
      </c>
      <c r="E10" s="41"/>
      <c r="F10" s="74">
        <v>2</v>
      </c>
      <c r="G10" s="159">
        <f t="shared" ref="G10:G18" si="1">F10/B10*100</f>
        <v>10.526315789473683</v>
      </c>
      <c r="H10" s="156"/>
      <c r="I10" s="15"/>
      <c r="J10" s="15"/>
      <c r="K10" s="15"/>
      <c r="L10" s="15"/>
      <c r="M10" s="15"/>
    </row>
    <row r="11" spans="1:13" s="11" customFormat="1" ht="12.75" x14ac:dyDescent="0.25">
      <c r="A11" s="40" t="s">
        <v>35</v>
      </c>
      <c r="B11" s="146">
        <f t="shared" ref="B11:B18" si="2">C11+F11</f>
        <v>106036</v>
      </c>
      <c r="C11" s="73">
        <v>78317</v>
      </c>
      <c r="D11" s="159">
        <f t="shared" si="0"/>
        <v>73.858878116865966</v>
      </c>
      <c r="E11" s="41"/>
      <c r="F11" s="75">
        <v>27719</v>
      </c>
      <c r="G11" s="159">
        <f t="shared" si="1"/>
        <v>26.141121883134026</v>
      </c>
      <c r="H11" s="156"/>
      <c r="I11" s="15"/>
      <c r="J11" s="15"/>
      <c r="K11" s="15"/>
      <c r="L11" s="15"/>
      <c r="M11" s="15"/>
    </row>
    <row r="12" spans="1:13" s="11" customFormat="1" ht="12.75" x14ac:dyDescent="0.25">
      <c r="A12" s="40" t="s">
        <v>31</v>
      </c>
      <c r="B12" s="146">
        <f t="shared" si="2"/>
        <v>88</v>
      </c>
      <c r="C12" s="73">
        <v>63</v>
      </c>
      <c r="D12" s="159">
        <f t="shared" si="0"/>
        <v>71.590909090909093</v>
      </c>
      <c r="E12" s="41"/>
      <c r="F12" s="73">
        <v>25</v>
      </c>
      <c r="G12" s="159">
        <f t="shared" si="1"/>
        <v>28.40909090909091</v>
      </c>
      <c r="H12" s="156"/>
      <c r="I12" s="15"/>
      <c r="J12" s="15"/>
      <c r="K12" s="15"/>
      <c r="L12" s="15"/>
      <c r="M12" s="15"/>
    </row>
    <row r="13" spans="1:13" s="11" customFormat="1" ht="12.75" x14ac:dyDescent="0.25">
      <c r="A13" s="40" t="s">
        <v>54</v>
      </c>
      <c r="B13" s="146">
        <f t="shared" si="2"/>
        <v>26477</v>
      </c>
      <c r="C13" s="73">
        <v>17163</v>
      </c>
      <c r="D13" s="159">
        <f t="shared" si="0"/>
        <v>64.822298598783846</v>
      </c>
      <c r="E13" s="41"/>
      <c r="F13" s="75">
        <v>9314</v>
      </c>
      <c r="G13" s="159">
        <f t="shared" si="1"/>
        <v>35.177701401216147</v>
      </c>
      <c r="H13" s="156"/>
      <c r="I13" s="15"/>
      <c r="J13" s="15"/>
      <c r="K13" s="15"/>
      <c r="L13" s="15"/>
      <c r="M13" s="15"/>
    </row>
    <row r="14" spans="1:13" s="11" customFormat="1" ht="12.75" x14ac:dyDescent="0.25">
      <c r="A14" s="40" t="s">
        <v>30</v>
      </c>
      <c r="B14" s="146">
        <f t="shared" si="2"/>
        <v>4008</v>
      </c>
      <c r="C14" s="73">
        <v>2808</v>
      </c>
      <c r="D14" s="159">
        <f t="shared" si="0"/>
        <v>70.05988023952095</v>
      </c>
      <c r="E14" s="41"/>
      <c r="F14" s="75">
        <v>1200</v>
      </c>
      <c r="G14" s="159">
        <f t="shared" si="1"/>
        <v>29.940119760479039</v>
      </c>
      <c r="H14" s="156"/>
      <c r="I14" s="15"/>
      <c r="J14" s="15"/>
      <c r="K14" s="15"/>
      <c r="L14" s="15"/>
      <c r="M14" s="15"/>
    </row>
    <row r="15" spans="1:13" s="11" customFormat="1" ht="12.75" x14ac:dyDescent="0.25">
      <c r="A15" s="40" t="s">
        <v>32</v>
      </c>
      <c r="B15" s="146">
        <f t="shared" si="2"/>
        <v>435</v>
      </c>
      <c r="C15" s="73">
        <v>224</v>
      </c>
      <c r="D15" s="159">
        <f t="shared" si="0"/>
        <v>51.494252873563219</v>
      </c>
      <c r="E15" s="41"/>
      <c r="F15" s="73">
        <v>211</v>
      </c>
      <c r="G15" s="159">
        <f t="shared" si="1"/>
        <v>48.505747126436781</v>
      </c>
      <c r="H15" s="156"/>
      <c r="I15" s="15"/>
      <c r="J15" s="15"/>
      <c r="K15" s="15"/>
      <c r="L15" s="15"/>
      <c r="M15" s="15"/>
    </row>
    <row r="16" spans="1:13" s="11" customFormat="1" ht="12.75" x14ac:dyDescent="0.25">
      <c r="A16" s="40" t="s">
        <v>36</v>
      </c>
      <c r="B16" s="146">
        <f t="shared" si="2"/>
        <v>51873</v>
      </c>
      <c r="C16" s="73">
        <v>38538</v>
      </c>
      <c r="D16" s="159">
        <f t="shared" si="0"/>
        <v>74.292984789775034</v>
      </c>
      <c r="E16" s="41"/>
      <c r="F16" s="75">
        <v>13335</v>
      </c>
      <c r="G16" s="159">
        <f t="shared" si="1"/>
        <v>25.70701521022497</v>
      </c>
      <c r="H16" s="156"/>
      <c r="I16" s="15"/>
      <c r="J16" s="15"/>
      <c r="K16" s="15"/>
      <c r="L16" s="15"/>
      <c r="M16" s="15"/>
    </row>
    <row r="17" spans="1:13" s="11" customFormat="1" ht="6" customHeight="1" x14ac:dyDescent="0.25">
      <c r="A17" s="40"/>
      <c r="B17" s="146"/>
      <c r="C17" s="73"/>
      <c r="D17" s="159"/>
      <c r="E17" s="41"/>
      <c r="F17" s="75"/>
      <c r="G17" s="159"/>
      <c r="H17" s="156"/>
      <c r="I17" s="15"/>
      <c r="J17" s="15"/>
      <c r="K17" s="15"/>
      <c r="L17" s="15"/>
      <c r="M17" s="15"/>
    </row>
    <row r="18" spans="1:13" s="11" customFormat="1" ht="26.25" thickBot="1" x14ac:dyDescent="0.3">
      <c r="A18" s="130" t="s">
        <v>68</v>
      </c>
      <c r="B18" s="148">
        <f t="shared" si="2"/>
        <v>5754</v>
      </c>
      <c r="C18" s="76">
        <v>4348</v>
      </c>
      <c r="D18" s="160">
        <f t="shared" si="0"/>
        <v>75.564824469933953</v>
      </c>
      <c r="E18" s="44"/>
      <c r="F18" s="77">
        <v>1406</v>
      </c>
      <c r="G18" s="160">
        <f t="shared" si="1"/>
        <v>24.43517553006604</v>
      </c>
      <c r="H18" s="156"/>
      <c r="I18" s="15"/>
      <c r="J18" s="15"/>
      <c r="K18" s="15"/>
      <c r="L18" s="15"/>
      <c r="M18" s="15"/>
    </row>
    <row r="19" spans="1:13" s="140" customFormat="1" ht="12.75" x14ac:dyDescent="0.25">
      <c r="A19" s="212" t="s">
        <v>86</v>
      </c>
      <c r="B19" s="214"/>
      <c r="C19" s="214"/>
      <c r="D19" s="214"/>
      <c r="E19" s="214"/>
      <c r="F19" s="214"/>
      <c r="G19" s="214"/>
      <c r="H19" s="215"/>
    </row>
    <row r="20" spans="1:13" s="11" customFormat="1" ht="12.75" x14ac:dyDescent="0.25">
      <c r="A20" s="18" t="s">
        <v>89</v>
      </c>
      <c r="B20" s="18"/>
      <c r="C20" s="18"/>
      <c r="D20" s="18"/>
      <c r="E20" s="18"/>
      <c r="F20" s="18"/>
      <c r="G20" s="18"/>
      <c r="H20" s="15"/>
      <c r="I20" s="15"/>
      <c r="J20" s="15"/>
      <c r="K20" s="15"/>
      <c r="L20" s="15"/>
      <c r="M20" s="15"/>
    </row>
  </sheetData>
  <mergeCells count="5">
    <mergeCell ref="A5:A7"/>
    <mergeCell ref="B5:B7"/>
    <mergeCell ref="C5:G5"/>
    <mergeCell ref="C6:D6"/>
    <mergeCell ref="F6:G6"/>
  </mergeCells>
  <phoneticPr fontId="23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4" sqref="A4"/>
    </sheetView>
  </sheetViews>
  <sheetFormatPr baseColWidth="10" defaultRowHeight="15" x14ac:dyDescent="0.25"/>
  <cols>
    <col min="1" max="1" width="33.7109375" style="19" customWidth="1"/>
    <col min="2" max="2" width="10" style="19" customWidth="1"/>
    <col min="3" max="3" width="1.28515625" style="19" customWidth="1"/>
    <col min="4" max="4" width="11.85546875" style="19" customWidth="1"/>
    <col min="5" max="5" width="10.140625" style="19" customWidth="1"/>
    <col min="6" max="6" width="1.28515625" style="19" customWidth="1"/>
    <col min="7" max="7" width="11.140625" style="19" customWidth="1"/>
    <col min="8" max="8" width="8.42578125" style="19" customWidth="1"/>
    <col min="9" max="9" width="1.28515625" style="19" customWidth="1"/>
    <col min="10" max="10" width="9.7109375" style="19" customWidth="1"/>
    <col min="11" max="11" width="7.42578125" style="19" customWidth="1"/>
    <col min="12" max="12" width="1.140625" style="19" customWidth="1"/>
    <col min="13" max="13" width="12.42578125" style="19" customWidth="1"/>
    <col min="14" max="14" width="7" style="19" customWidth="1"/>
    <col min="15" max="15" width="9.28515625" style="19" customWidth="1"/>
    <col min="16" max="16" width="10.85546875" style="19" customWidth="1"/>
    <col min="17" max="17" width="10.7109375" style="19" customWidth="1"/>
    <col min="18" max="18" width="7.28515625" style="19" customWidth="1"/>
    <col min="19" max="19" width="10.85546875" style="19" customWidth="1"/>
    <col min="20" max="20" width="8.28515625" style="19" customWidth="1"/>
    <col min="21" max="21" width="10.85546875" style="19" customWidth="1"/>
    <col min="22" max="22" width="8.42578125" style="19" customWidth="1"/>
    <col min="23" max="23" width="10.85546875" style="19" customWidth="1"/>
    <col min="24" max="24" width="7" style="19" customWidth="1"/>
    <col min="26" max="26" width="7.7109375" customWidth="1"/>
    <col min="28" max="28" width="8.140625" customWidth="1"/>
    <col min="30" max="30" width="8.140625" customWidth="1"/>
    <col min="32" max="32" width="7.42578125" customWidth="1"/>
    <col min="34" max="34" width="7.42578125" customWidth="1"/>
    <col min="36" max="36" width="8" customWidth="1"/>
  </cols>
  <sheetData>
    <row r="1" spans="1:34" x14ac:dyDescent="0.25">
      <c r="A1" s="14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34" ht="15" customHeight="1" x14ac:dyDescent="0.25">
      <c r="A2" s="14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4" ht="15" customHeight="1" x14ac:dyDescent="0.25">
      <c r="A3" s="170">
        <v>2015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34" s="1" customFormat="1" ht="15.75" thickBot="1" x14ac:dyDescent="0.3">
      <c r="A4" s="14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4"/>
      <c r="Z4" s="4"/>
    </row>
    <row r="5" spans="1:34" s="3" customFormat="1" ht="15" customHeight="1" x14ac:dyDescent="0.25">
      <c r="A5" s="234" t="s">
        <v>27</v>
      </c>
      <c r="B5" s="79"/>
      <c r="C5" s="80"/>
      <c r="D5" s="80"/>
      <c r="E5" s="80"/>
      <c r="F5" s="80"/>
      <c r="G5" s="80"/>
      <c r="H5" s="80" t="s">
        <v>3</v>
      </c>
      <c r="I5" s="80"/>
      <c r="J5" s="80"/>
      <c r="K5" s="80"/>
      <c r="L5" s="80"/>
      <c r="M5" s="80"/>
      <c r="N5" s="80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34" s="3" customFormat="1" ht="15" customHeight="1" x14ac:dyDescent="0.25">
      <c r="A6" s="235"/>
      <c r="B6" s="81" t="s">
        <v>4</v>
      </c>
      <c r="C6" s="82"/>
      <c r="D6" s="238" t="s">
        <v>46</v>
      </c>
      <c r="E6" s="238"/>
      <c r="F6" s="82"/>
      <c r="G6" s="238" t="s">
        <v>47</v>
      </c>
      <c r="H6" s="238"/>
      <c r="I6" s="82"/>
      <c r="J6" s="238" t="s">
        <v>44</v>
      </c>
      <c r="K6" s="238"/>
      <c r="L6" s="82"/>
      <c r="M6" s="238" t="s">
        <v>45</v>
      </c>
      <c r="N6" s="238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34" s="3" customFormat="1" ht="15" customHeight="1" thickBot="1" x14ac:dyDescent="0.3">
      <c r="A7" s="236"/>
      <c r="B7" s="83"/>
      <c r="C7" s="84"/>
      <c r="D7" s="85" t="s">
        <v>34</v>
      </c>
      <c r="E7" s="85" t="s">
        <v>37</v>
      </c>
      <c r="F7" s="84"/>
      <c r="G7" s="85" t="s">
        <v>34</v>
      </c>
      <c r="H7" s="85" t="s">
        <v>37</v>
      </c>
      <c r="I7" s="84"/>
      <c r="J7" s="85" t="s">
        <v>34</v>
      </c>
      <c r="K7" s="85" t="s">
        <v>37</v>
      </c>
      <c r="L7" s="84"/>
      <c r="M7" s="85" t="s">
        <v>34</v>
      </c>
      <c r="N7" s="85" t="s">
        <v>37</v>
      </c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34" s="6" customFormat="1" ht="18" customHeight="1" x14ac:dyDescent="0.2">
      <c r="A8" s="87" t="s">
        <v>34</v>
      </c>
      <c r="B8" s="88">
        <f>D8+G8+J8+M8</f>
        <v>42259</v>
      </c>
      <c r="C8" s="89"/>
      <c r="D8" s="88">
        <f>SUM(D10:D18)</f>
        <v>766</v>
      </c>
      <c r="E8" s="90">
        <f>D8/$B8*100</f>
        <v>1.8126316287654702</v>
      </c>
      <c r="F8" s="91"/>
      <c r="G8" s="88">
        <f>SUM(G10:G18)</f>
        <v>4506</v>
      </c>
      <c r="H8" s="90">
        <f>G8/$B8*100</f>
        <v>10.662817388012021</v>
      </c>
      <c r="I8" s="91"/>
      <c r="J8" s="88">
        <f>SUM(J10:J18)</f>
        <v>30484</v>
      </c>
      <c r="K8" s="90">
        <f>J8/$B8*100</f>
        <v>72.136113017345423</v>
      </c>
      <c r="L8" s="91"/>
      <c r="M8" s="88">
        <f>SUM(M10:M18)</f>
        <v>6503</v>
      </c>
      <c r="N8" s="90">
        <f>M8/$B8*100</f>
        <v>15.388437965877092</v>
      </c>
      <c r="O8" s="251"/>
      <c r="P8" s="15"/>
      <c r="Q8" s="15"/>
      <c r="R8" s="15"/>
      <c r="S8" s="15"/>
      <c r="T8" s="15"/>
      <c r="U8" s="15"/>
      <c r="V8" s="15"/>
      <c r="W8" s="15"/>
      <c r="X8" s="15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s="10" customFormat="1" ht="12.75" x14ac:dyDescent="0.2">
      <c r="A9" s="92"/>
      <c r="B9" s="92"/>
      <c r="C9" s="92"/>
      <c r="D9" s="92"/>
      <c r="E9" s="93"/>
      <c r="F9" s="92"/>
      <c r="G9" s="124"/>
      <c r="H9" s="93"/>
      <c r="I9" s="92"/>
      <c r="J9" s="92"/>
      <c r="K9" s="93"/>
      <c r="L9" s="92"/>
      <c r="M9" s="92"/>
      <c r="N9" s="93"/>
      <c r="O9" s="251"/>
      <c r="P9" s="94"/>
      <c r="Q9" s="94"/>
      <c r="R9" s="94"/>
      <c r="S9" s="94"/>
      <c r="T9" s="94"/>
      <c r="U9" s="94"/>
      <c r="V9" s="94"/>
      <c r="W9" s="94"/>
      <c r="X9" s="94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" customFormat="1" ht="12.75" x14ac:dyDescent="0.2">
      <c r="A10" s="95" t="s">
        <v>33</v>
      </c>
      <c r="B10" s="96">
        <f>D10+G10+J10+M10</f>
        <v>5</v>
      </c>
      <c r="C10" s="97"/>
      <c r="D10" s="96">
        <v>0</v>
      </c>
      <c r="E10" s="96">
        <f>D10/$B10*100</f>
        <v>0</v>
      </c>
      <c r="F10" s="99"/>
      <c r="G10" s="96">
        <v>0</v>
      </c>
      <c r="H10" s="96">
        <f t="shared" ref="H10:H18" si="0">G10/$B10*100</f>
        <v>0</v>
      </c>
      <c r="I10" s="99"/>
      <c r="J10" s="96">
        <v>5</v>
      </c>
      <c r="K10" s="176">
        <f t="shared" ref="K10:K18" si="1">J10/$B10*100</f>
        <v>100</v>
      </c>
      <c r="L10" s="99"/>
      <c r="M10" s="96">
        <v>0</v>
      </c>
      <c r="N10" s="96">
        <f t="shared" ref="N10:N18" si="2">M10/$B10*100</f>
        <v>0</v>
      </c>
      <c r="O10" s="251"/>
      <c r="P10" s="5"/>
      <c r="Q10" s="61"/>
      <c r="R10" s="5"/>
      <c r="S10" s="5"/>
      <c r="T10" s="5"/>
      <c r="U10" s="5"/>
      <c r="V10" s="5"/>
      <c r="W10" s="5"/>
      <c r="X10" s="5"/>
    </row>
    <row r="11" spans="1:34" s="6" customFormat="1" ht="12.75" x14ac:dyDescent="0.2">
      <c r="A11" s="95" t="s">
        <v>35</v>
      </c>
      <c r="B11" s="96">
        <f t="shared" ref="B11:B18" si="3">D11+G11+J11+M11</f>
        <v>20746</v>
      </c>
      <c r="C11" s="97"/>
      <c r="D11" s="96">
        <v>362</v>
      </c>
      <c r="E11" s="98">
        <f t="shared" ref="E11:E18" si="4">D11/B11*100</f>
        <v>1.7449146823484043</v>
      </c>
      <c r="F11" s="99"/>
      <c r="G11" s="123">
        <v>2205</v>
      </c>
      <c r="H11" s="98">
        <f t="shared" si="0"/>
        <v>10.628554902149812</v>
      </c>
      <c r="I11" s="99"/>
      <c r="J11" s="96">
        <v>15153</v>
      </c>
      <c r="K11" s="98">
        <f t="shared" si="1"/>
        <v>73.040586137086677</v>
      </c>
      <c r="L11" s="99"/>
      <c r="M11" s="96">
        <v>3026</v>
      </c>
      <c r="N11" s="98">
        <f t="shared" si="2"/>
        <v>14.585944278415116</v>
      </c>
      <c r="O11" s="251"/>
      <c r="P11" s="5"/>
      <c r="Q11" s="61"/>
      <c r="R11" s="5"/>
      <c r="S11" s="5"/>
      <c r="T11" s="5"/>
      <c r="U11" s="5"/>
      <c r="V11" s="5"/>
      <c r="W11" s="5"/>
      <c r="X11" s="5"/>
    </row>
    <row r="12" spans="1:34" s="6" customFormat="1" ht="12.75" x14ac:dyDescent="0.2">
      <c r="A12" s="95" t="s">
        <v>31</v>
      </c>
      <c r="B12" s="96">
        <f t="shared" si="3"/>
        <v>2</v>
      </c>
      <c r="C12" s="97"/>
      <c r="D12" s="96">
        <v>0</v>
      </c>
      <c r="E12" s="96">
        <f t="shared" si="4"/>
        <v>0</v>
      </c>
      <c r="F12" s="99"/>
      <c r="G12" s="96">
        <v>0</v>
      </c>
      <c r="H12" s="98">
        <f t="shared" si="0"/>
        <v>0</v>
      </c>
      <c r="I12" s="99"/>
      <c r="J12" s="96">
        <v>2</v>
      </c>
      <c r="K12" s="176">
        <f t="shared" si="1"/>
        <v>100</v>
      </c>
      <c r="L12" s="96"/>
      <c r="M12" s="96">
        <v>0</v>
      </c>
      <c r="N12" s="96">
        <f t="shared" si="2"/>
        <v>0</v>
      </c>
      <c r="O12" s="251"/>
      <c r="P12" s="5"/>
      <c r="Q12" s="61"/>
      <c r="R12" s="5"/>
      <c r="S12" s="5"/>
      <c r="T12" s="5"/>
      <c r="U12" s="5"/>
      <c r="V12" s="5"/>
      <c r="W12" s="5"/>
      <c r="X12" s="5"/>
    </row>
    <row r="13" spans="1:34" s="6" customFormat="1" ht="12.75" x14ac:dyDescent="0.2">
      <c r="A13" s="95" t="s">
        <v>54</v>
      </c>
      <c r="B13" s="96">
        <f t="shared" si="3"/>
        <v>8562</v>
      </c>
      <c r="C13" s="97"/>
      <c r="D13" s="96">
        <v>257</v>
      </c>
      <c r="E13" s="98">
        <f t="shared" si="4"/>
        <v>3.0016351319785097</v>
      </c>
      <c r="F13" s="99"/>
      <c r="G13" s="96">
        <v>1006</v>
      </c>
      <c r="H13" s="98">
        <f t="shared" si="0"/>
        <v>11.749591217005372</v>
      </c>
      <c r="I13" s="99"/>
      <c r="J13" s="96">
        <v>6016</v>
      </c>
      <c r="K13" s="98">
        <f t="shared" si="1"/>
        <v>70.263957019387988</v>
      </c>
      <c r="L13" s="99"/>
      <c r="M13" s="96">
        <v>1283</v>
      </c>
      <c r="N13" s="98">
        <f t="shared" si="2"/>
        <v>14.984816631628126</v>
      </c>
      <c r="O13" s="251"/>
      <c r="P13" s="5"/>
      <c r="Q13" s="61"/>
      <c r="R13" s="5"/>
      <c r="S13" s="5"/>
      <c r="T13" s="5"/>
      <c r="U13" s="5"/>
      <c r="V13" s="5"/>
      <c r="W13" s="5"/>
      <c r="X13" s="5"/>
    </row>
    <row r="14" spans="1:34" s="6" customFormat="1" ht="12.75" x14ac:dyDescent="0.2">
      <c r="A14" s="95" t="s">
        <v>30</v>
      </c>
      <c r="B14" s="96">
        <f t="shared" si="3"/>
        <v>77</v>
      </c>
      <c r="C14" s="97"/>
      <c r="D14" s="96">
        <v>0</v>
      </c>
      <c r="E14" s="96">
        <f t="shared" si="4"/>
        <v>0</v>
      </c>
      <c r="F14" s="99"/>
      <c r="G14" s="96">
        <v>1</v>
      </c>
      <c r="H14" s="98">
        <f t="shared" si="0"/>
        <v>1.2987012987012987</v>
      </c>
      <c r="I14" s="99"/>
      <c r="J14" s="96">
        <v>56</v>
      </c>
      <c r="K14" s="98">
        <f t="shared" si="1"/>
        <v>72.727272727272734</v>
      </c>
      <c r="L14" s="96"/>
      <c r="M14" s="96">
        <v>20</v>
      </c>
      <c r="N14" s="98">
        <f t="shared" si="2"/>
        <v>25.97402597402597</v>
      </c>
      <c r="O14" s="251"/>
      <c r="P14" s="5"/>
      <c r="Q14" s="61"/>
      <c r="R14" s="5"/>
      <c r="S14" s="5"/>
      <c r="T14" s="5"/>
      <c r="U14" s="5"/>
      <c r="V14" s="5"/>
      <c r="W14" s="5"/>
      <c r="X14" s="5"/>
    </row>
    <row r="15" spans="1:34" s="6" customFormat="1" ht="12.75" x14ac:dyDescent="0.2">
      <c r="A15" s="95" t="s">
        <v>32</v>
      </c>
      <c r="B15" s="96">
        <f t="shared" si="3"/>
        <v>8</v>
      </c>
      <c r="C15" s="97"/>
      <c r="D15" s="96">
        <v>0</v>
      </c>
      <c r="E15" s="96">
        <f t="shared" si="4"/>
        <v>0</v>
      </c>
      <c r="F15" s="99"/>
      <c r="G15" s="96">
        <v>2</v>
      </c>
      <c r="H15" s="98">
        <f t="shared" si="0"/>
        <v>25</v>
      </c>
      <c r="I15" s="99"/>
      <c r="J15" s="96">
        <v>4</v>
      </c>
      <c r="K15" s="98">
        <f t="shared" si="1"/>
        <v>50</v>
      </c>
      <c r="L15" s="99"/>
      <c r="M15" s="96">
        <v>2</v>
      </c>
      <c r="N15" s="98">
        <f t="shared" si="2"/>
        <v>25</v>
      </c>
      <c r="O15" s="251"/>
      <c r="P15" s="5"/>
      <c r="Q15" s="61"/>
      <c r="R15" s="5"/>
      <c r="S15" s="5"/>
      <c r="T15" s="5"/>
      <c r="U15" s="5"/>
      <c r="V15" s="5"/>
      <c r="W15" s="5"/>
      <c r="X15" s="5"/>
    </row>
    <row r="16" spans="1:34" s="6" customFormat="1" ht="12.75" x14ac:dyDescent="0.2">
      <c r="A16" s="95" t="s">
        <v>36</v>
      </c>
      <c r="B16" s="96">
        <f t="shared" si="3"/>
        <v>12556</v>
      </c>
      <c r="C16" s="97"/>
      <c r="D16" s="96">
        <v>145</v>
      </c>
      <c r="E16" s="98">
        <f t="shared" si="4"/>
        <v>1.1548263778273336</v>
      </c>
      <c r="F16" s="99"/>
      <c r="G16" s="123">
        <v>1266</v>
      </c>
      <c r="H16" s="98">
        <f t="shared" si="0"/>
        <v>10.082828926409684</v>
      </c>
      <c r="I16" s="99"/>
      <c r="J16" s="96">
        <v>9017</v>
      </c>
      <c r="K16" s="98">
        <f t="shared" si="1"/>
        <v>71.81427206116598</v>
      </c>
      <c r="L16" s="99"/>
      <c r="M16" s="96">
        <v>2128</v>
      </c>
      <c r="N16" s="98">
        <f t="shared" si="2"/>
        <v>16.948072634597004</v>
      </c>
      <c r="O16" s="251"/>
      <c r="P16" s="5"/>
      <c r="Q16" s="61"/>
      <c r="R16" s="5"/>
      <c r="S16" s="5"/>
      <c r="T16" s="5"/>
      <c r="U16" s="5"/>
      <c r="V16" s="5"/>
      <c r="W16" s="5"/>
      <c r="X16" s="5"/>
    </row>
    <row r="17" spans="1:24" s="6" customFormat="1" ht="6" customHeight="1" x14ac:dyDescent="0.2">
      <c r="A17" s="95"/>
      <c r="B17" s="96"/>
      <c r="C17" s="97"/>
      <c r="D17" s="96"/>
      <c r="E17" s="98"/>
      <c r="F17" s="99"/>
      <c r="G17" s="123"/>
      <c r="H17" s="98"/>
      <c r="I17" s="99"/>
      <c r="J17" s="96"/>
      <c r="K17" s="98"/>
      <c r="L17" s="99"/>
      <c r="M17" s="96"/>
      <c r="N17" s="98"/>
      <c r="O17" s="251"/>
      <c r="P17" s="5"/>
      <c r="Q17" s="61"/>
      <c r="R17" s="5"/>
      <c r="S17" s="5"/>
      <c r="T17" s="5"/>
      <c r="U17" s="5"/>
      <c r="V17" s="5"/>
      <c r="W17" s="5"/>
      <c r="X17" s="5"/>
    </row>
    <row r="18" spans="1:24" s="6" customFormat="1" ht="26.25" thickBot="1" x14ac:dyDescent="0.25">
      <c r="A18" s="100" t="s">
        <v>68</v>
      </c>
      <c r="B18" s="101">
        <f t="shared" si="3"/>
        <v>303</v>
      </c>
      <c r="C18" s="102"/>
      <c r="D18" s="101">
        <v>2</v>
      </c>
      <c r="E18" s="103">
        <f t="shared" si="4"/>
        <v>0.66006600660066006</v>
      </c>
      <c r="F18" s="104"/>
      <c r="G18" s="125">
        <v>26</v>
      </c>
      <c r="H18" s="103">
        <f t="shared" si="0"/>
        <v>8.5808580858085808</v>
      </c>
      <c r="I18" s="104"/>
      <c r="J18" s="101">
        <v>231</v>
      </c>
      <c r="K18" s="103">
        <f t="shared" si="1"/>
        <v>76.237623762376245</v>
      </c>
      <c r="L18" s="104"/>
      <c r="M18" s="101">
        <v>44</v>
      </c>
      <c r="N18" s="103">
        <f t="shared" si="2"/>
        <v>14.521452145214523</v>
      </c>
      <c r="O18" s="251"/>
      <c r="P18" s="5"/>
      <c r="Q18" s="61"/>
      <c r="R18" s="5"/>
      <c r="S18" s="5"/>
      <c r="T18" s="5"/>
      <c r="U18" s="5"/>
      <c r="V18" s="5"/>
      <c r="W18" s="5"/>
      <c r="X18" s="5"/>
    </row>
    <row r="19" spans="1:24" s="7" customFormat="1" ht="10.5" x14ac:dyDescent="0.15">
      <c r="A19" s="212" t="s">
        <v>86</v>
      </c>
      <c r="B19" s="168"/>
      <c r="C19" s="168"/>
      <c r="D19" s="169"/>
      <c r="E19" s="169"/>
      <c r="F19" s="169"/>
      <c r="G19" s="169"/>
      <c r="H19" s="64"/>
      <c r="I19" s="64"/>
      <c r="J19" s="64"/>
      <c r="K19" s="64"/>
      <c r="L19" s="64"/>
      <c r="M19" s="64"/>
      <c r="N19" s="64"/>
      <c r="O19" s="64"/>
      <c r="P19" s="237"/>
      <c r="Q19" s="237"/>
      <c r="R19" s="237"/>
      <c r="S19" s="237"/>
      <c r="T19" s="237"/>
      <c r="U19" s="237"/>
      <c r="V19" s="237"/>
      <c r="W19" s="237"/>
      <c r="X19" s="105"/>
    </row>
    <row r="20" spans="1:24" s="7" customFormat="1" ht="10.5" x14ac:dyDescent="0.15">
      <c r="A20" s="18" t="s">
        <v>11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x14ac:dyDescent="0.25">
      <c r="A21" s="18" t="s">
        <v>90</v>
      </c>
    </row>
    <row r="22" spans="1:24" x14ac:dyDescent="0.25">
      <c r="D22" s="22"/>
      <c r="J22" s="177"/>
    </row>
  </sheetData>
  <mergeCells count="6">
    <mergeCell ref="A5:A7"/>
    <mergeCell ref="P19:W19"/>
    <mergeCell ref="D6:E6"/>
    <mergeCell ref="G6:H6"/>
    <mergeCell ref="J6:K6"/>
    <mergeCell ref="M6:N6"/>
  </mergeCells>
  <phoneticPr fontId="23" type="noConversion"/>
  <pageMargins left="0.7" right="0.7" top="0.75" bottom="0.75" header="0.3" footer="0.3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A4" sqref="A4"/>
    </sheetView>
  </sheetViews>
  <sheetFormatPr baseColWidth="10" defaultRowHeight="15" x14ac:dyDescent="0.25"/>
  <cols>
    <col min="1" max="1" width="28.85546875" style="39" customWidth="1"/>
    <col min="2" max="2" width="10.28515625" style="39" customWidth="1"/>
    <col min="3" max="3" width="1" style="39" customWidth="1"/>
    <col min="4" max="4" width="10.42578125" style="39" customWidth="1"/>
    <col min="5" max="5" width="9.42578125" style="39" customWidth="1"/>
    <col min="6" max="6" width="1.140625" style="39" customWidth="1"/>
    <col min="7" max="7" width="10.140625" style="39" bestFit="1" customWidth="1"/>
    <col min="8" max="8" width="9.42578125" style="39" customWidth="1"/>
    <col min="9" max="9" width="1" style="39" customWidth="1"/>
    <col min="10" max="10" width="9" style="39" bestFit="1" customWidth="1"/>
    <col min="11" max="11" width="9.85546875" style="39" customWidth="1"/>
    <col min="12" max="12" width="1.140625" style="39" customWidth="1"/>
    <col min="13" max="13" width="7.85546875" style="39" bestFit="1" customWidth="1"/>
    <col min="14" max="14" width="9.42578125" style="39" customWidth="1"/>
    <col min="15" max="16" width="10.85546875" style="39" customWidth="1"/>
    <col min="17" max="16384" width="11.42578125" style="3"/>
  </cols>
  <sheetData>
    <row r="1" spans="1:16" s="11" customFormat="1" ht="15" customHeight="1" x14ac:dyDescent="0.25">
      <c r="A1" s="12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5"/>
      <c r="P1" s="15"/>
    </row>
    <row r="2" spans="1:16" s="11" customFormat="1" ht="15" customHeight="1" x14ac:dyDescent="0.25">
      <c r="A2" s="12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5"/>
    </row>
    <row r="3" spans="1:16" s="11" customFormat="1" ht="15" customHeight="1" x14ac:dyDescent="0.25">
      <c r="A3" s="138">
        <v>2015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15"/>
    </row>
    <row r="4" spans="1:16" s="11" customFormat="1" ht="15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9"/>
      <c r="J4" s="178"/>
      <c r="K4" s="178"/>
      <c r="L4" s="178"/>
      <c r="M4" s="178"/>
      <c r="N4" s="178"/>
      <c r="O4" s="15"/>
      <c r="P4" s="15"/>
    </row>
    <row r="5" spans="1:16" s="11" customFormat="1" ht="15" customHeight="1" x14ac:dyDescent="0.25">
      <c r="A5" s="225" t="s">
        <v>27</v>
      </c>
      <c r="B5" s="246" t="s">
        <v>6</v>
      </c>
      <c r="C5" s="121"/>
      <c r="D5" s="248" t="s">
        <v>46</v>
      </c>
      <c r="E5" s="248"/>
      <c r="F5" s="106"/>
      <c r="G5" s="220" t="s">
        <v>7</v>
      </c>
      <c r="H5" s="220"/>
      <c r="I5" s="180"/>
      <c r="J5" s="249" t="s">
        <v>8</v>
      </c>
      <c r="K5" s="249"/>
      <c r="L5" s="119"/>
      <c r="M5" s="220" t="s">
        <v>9</v>
      </c>
      <c r="N5" s="220"/>
      <c r="O5" s="15"/>
      <c r="P5" s="15"/>
    </row>
    <row r="6" spans="1:16" s="11" customFormat="1" ht="15" customHeight="1" thickBot="1" x14ac:dyDescent="0.3">
      <c r="A6" s="222"/>
      <c r="B6" s="247"/>
      <c r="C6" s="122"/>
      <c r="D6" s="67" t="s">
        <v>34</v>
      </c>
      <c r="E6" s="67" t="s">
        <v>37</v>
      </c>
      <c r="F6" s="67"/>
      <c r="G6" s="67" t="s">
        <v>39</v>
      </c>
      <c r="H6" s="67" t="s">
        <v>37</v>
      </c>
      <c r="I6" s="107"/>
      <c r="J6" s="67" t="s">
        <v>39</v>
      </c>
      <c r="K6" s="120" t="s">
        <v>37</v>
      </c>
      <c r="L6" s="120"/>
      <c r="M6" s="67" t="s">
        <v>39</v>
      </c>
      <c r="N6" s="108" t="s">
        <v>37</v>
      </c>
      <c r="O6" s="15"/>
      <c r="P6" s="15"/>
    </row>
    <row r="7" spans="1:16" x14ac:dyDescent="0.25">
      <c r="A7" s="181" t="s">
        <v>34</v>
      </c>
      <c r="B7" s="142">
        <f>D7+G7+J7+M7</f>
        <v>196662</v>
      </c>
      <c r="C7" s="142"/>
      <c r="D7" s="142">
        <f>SUM(D9:D17)</f>
        <v>50256</v>
      </c>
      <c r="E7" s="154">
        <f>D7/$B7*100</f>
        <v>25.554504683161973</v>
      </c>
      <c r="F7" s="182"/>
      <c r="G7" s="142">
        <f>SUM(G9:G17)</f>
        <v>117674</v>
      </c>
      <c r="H7" s="154">
        <f>G7/$B7*100</f>
        <v>59.835657117287532</v>
      </c>
      <c r="I7" s="182"/>
      <c r="J7" s="142">
        <f>SUM(J9:J17)</f>
        <v>21825</v>
      </c>
      <c r="K7" s="154">
        <f>J7/$B7*100</f>
        <v>11.097720962870305</v>
      </c>
      <c r="L7" s="182"/>
      <c r="M7" s="142">
        <f>SUM(M9:M17)</f>
        <v>6907</v>
      </c>
      <c r="N7" s="154">
        <f>M7/$B7*100</f>
        <v>3.5121172366801923</v>
      </c>
      <c r="O7" s="252"/>
    </row>
    <row r="8" spans="1:16" ht="7.5" customHeight="1" x14ac:dyDescent="0.25">
      <c r="A8" s="181"/>
      <c r="B8" s="142"/>
      <c r="C8" s="142"/>
      <c r="D8" s="142"/>
      <c r="E8" s="154"/>
      <c r="F8" s="182"/>
      <c r="G8" s="142"/>
      <c r="H8" s="154"/>
      <c r="I8" s="182"/>
      <c r="J8" s="142"/>
      <c r="K8" s="154"/>
      <c r="L8" s="182"/>
      <c r="M8" s="142"/>
      <c r="N8" s="154"/>
      <c r="O8" s="252"/>
    </row>
    <row r="9" spans="1:16" x14ac:dyDescent="0.25">
      <c r="A9" s="183" t="s">
        <v>33</v>
      </c>
      <c r="B9" s="146">
        <f>D9+G9+J9+M9</f>
        <v>19</v>
      </c>
      <c r="C9" s="146"/>
      <c r="D9" s="146">
        <v>2</v>
      </c>
      <c r="E9" s="159">
        <f>D9/$B9*100</f>
        <v>10.526315789473683</v>
      </c>
      <c r="F9" s="184"/>
      <c r="G9" s="146">
        <v>15</v>
      </c>
      <c r="H9" s="159">
        <f t="shared" ref="H9:H17" si="0">G9/$B9*100</f>
        <v>78.94736842105263</v>
      </c>
      <c r="I9" s="184"/>
      <c r="J9" s="157">
        <v>2</v>
      </c>
      <c r="K9" s="159">
        <f t="shared" ref="K9:K17" si="1">J9/$B9*100</f>
        <v>10.526315789473683</v>
      </c>
      <c r="L9" s="185"/>
      <c r="M9" s="157">
        <v>0</v>
      </c>
      <c r="N9" s="157">
        <f t="shared" ref="N9:N17" si="2">M9/$B9*100</f>
        <v>0</v>
      </c>
      <c r="O9" s="252"/>
    </row>
    <row r="10" spans="1:16" x14ac:dyDescent="0.25">
      <c r="A10" s="183" t="s">
        <v>35</v>
      </c>
      <c r="B10" s="146">
        <f t="shared" ref="B10:B17" si="3">D10+G10+J10+M10</f>
        <v>106999</v>
      </c>
      <c r="C10" s="146"/>
      <c r="D10" s="146">
        <v>25199</v>
      </c>
      <c r="E10" s="159">
        <f t="shared" ref="E10:E17" si="4">D10/$B10*100</f>
        <v>23.550687389601769</v>
      </c>
      <c r="F10" s="180"/>
      <c r="G10" s="146">
        <v>66770</v>
      </c>
      <c r="H10" s="159">
        <f t="shared" si="0"/>
        <v>62.402452359367842</v>
      </c>
      <c r="I10" s="180"/>
      <c r="J10" s="146">
        <v>11165</v>
      </c>
      <c r="K10" s="159">
        <f t="shared" si="1"/>
        <v>10.434676959597754</v>
      </c>
      <c r="L10" s="180"/>
      <c r="M10" s="146">
        <v>3865</v>
      </c>
      <c r="N10" s="159">
        <f t="shared" si="2"/>
        <v>3.61218329143263</v>
      </c>
      <c r="O10" s="252"/>
    </row>
    <row r="11" spans="1:16" x14ac:dyDescent="0.25">
      <c r="A11" s="183" t="s">
        <v>31</v>
      </c>
      <c r="B11" s="146">
        <f t="shared" si="3"/>
        <v>88</v>
      </c>
      <c r="C11" s="146"/>
      <c r="D11" s="146">
        <v>22</v>
      </c>
      <c r="E11" s="159">
        <f t="shared" si="4"/>
        <v>25</v>
      </c>
      <c r="F11" s="180"/>
      <c r="G11" s="146">
        <v>52</v>
      </c>
      <c r="H11" s="159">
        <f t="shared" si="0"/>
        <v>59.090909090909093</v>
      </c>
      <c r="I11" s="180"/>
      <c r="J11" s="146">
        <v>8</v>
      </c>
      <c r="K11" s="159">
        <f t="shared" si="1"/>
        <v>9.0909090909090917</v>
      </c>
      <c r="L11" s="180"/>
      <c r="M11" s="146">
        <v>6</v>
      </c>
      <c r="N11" s="159">
        <f t="shared" si="2"/>
        <v>6.8181818181818175</v>
      </c>
      <c r="O11" s="252"/>
    </row>
    <row r="12" spans="1:16" x14ac:dyDescent="0.25">
      <c r="A12" s="186" t="s">
        <v>54</v>
      </c>
      <c r="B12" s="146">
        <f t="shared" si="3"/>
        <v>26958</v>
      </c>
      <c r="C12" s="146"/>
      <c r="D12" s="146">
        <v>9200</v>
      </c>
      <c r="E12" s="159">
        <f t="shared" si="4"/>
        <v>34.127160768603012</v>
      </c>
      <c r="F12" s="180"/>
      <c r="G12" s="146">
        <v>14211</v>
      </c>
      <c r="H12" s="159">
        <f t="shared" si="0"/>
        <v>52.715334965501896</v>
      </c>
      <c r="I12" s="180"/>
      <c r="J12" s="146">
        <v>3161</v>
      </c>
      <c r="K12" s="159">
        <f t="shared" si="1"/>
        <v>11.725647303212403</v>
      </c>
      <c r="L12" s="180"/>
      <c r="M12" s="146">
        <v>386</v>
      </c>
      <c r="N12" s="159">
        <f t="shared" si="2"/>
        <v>1.4318569626826916</v>
      </c>
      <c r="O12" s="252"/>
    </row>
    <row r="13" spans="1:16" x14ac:dyDescent="0.25">
      <c r="A13" s="183" t="s">
        <v>30</v>
      </c>
      <c r="B13" s="146">
        <f t="shared" si="3"/>
        <v>4037</v>
      </c>
      <c r="C13" s="146"/>
      <c r="D13" s="146">
        <v>1182</v>
      </c>
      <c r="E13" s="159">
        <f t="shared" si="4"/>
        <v>29.279167698786228</v>
      </c>
      <c r="F13" s="180"/>
      <c r="G13" s="146">
        <v>2124</v>
      </c>
      <c r="H13" s="159">
        <f t="shared" si="0"/>
        <v>52.61332672776814</v>
      </c>
      <c r="I13" s="180"/>
      <c r="J13" s="146">
        <v>435</v>
      </c>
      <c r="K13" s="159">
        <f t="shared" si="1"/>
        <v>10.775328214020313</v>
      </c>
      <c r="L13" s="180"/>
      <c r="M13" s="146">
        <v>296</v>
      </c>
      <c r="N13" s="159">
        <f t="shared" si="2"/>
        <v>7.332177359425315</v>
      </c>
      <c r="O13" s="252"/>
    </row>
    <row r="14" spans="1:16" x14ac:dyDescent="0.25">
      <c r="A14" s="183" t="s">
        <v>32</v>
      </c>
      <c r="B14" s="146">
        <f t="shared" si="3"/>
        <v>447</v>
      </c>
      <c r="C14" s="146"/>
      <c r="D14" s="146">
        <v>266</v>
      </c>
      <c r="E14" s="159">
        <f t="shared" si="4"/>
        <v>59.507829977628631</v>
      </c>
      <c r="F14" s="180"/>
      <c r="G14" s="146">
        <v>160</v>
      </c>
      <c r="H14" s="159">
        <f t="shared" si="0"/>
        <v>35.794183445190157</v>
      </c>
      <c r="I14" s="180"/>
      <c r="J14" s="146">
        <v>8</v>
      </c>
      <c r="K14" s="159">
        <f t="shared" si="1"/>
        <v>1.7897091722595078</v>
      </c>
      <c r="L14" s="180"/>
      <c r="M14" s="187">
        <v>13</v>
      </c>
      <c r="N14" s="159">
        <f t="shared" si="2"/>
        <v>2.9082774049217002</v>
      </c>
      <c r="O14" s="252"/>
    </row>
    <row r="15" spans="1:16" x14ac:dyDescent="0.25">
      <c r="A15" s="183" t="s">
        <v>36</v>
      </c>
      <c r="B15" s="146">
        <f t="shared" si="3"/>
        <v>52329</v>
      </c>
      <c r="C15" s="146"/>
      <c r="D15" s="146">
        <v>12902</v>
      </c>
      <c r="E15" s="159">
        <f t="shared" si="4"/>
        <v>24.655544726633416</v>
      </c>
      <c r="F15" s="180"/>
      <c r="G15" s="146">
        <v>30802</v>
      </c>
      <c r="H15" s="159">
        <f t="shared" si="0"/>
        <v>58.862198780790763</v>
      </c>
      <c r="I15" s="180"/>
      <c r="J15" s="146">
        <v>6597</v>
      </c>
      <c r="K15" s="159">
        <f t="shared" si="1"/>
        <v>12.60677635727799</v>
      </c>
      <c r="L15" s="180"/>
      <c r="M15" s="146">
        <v>2028</v>
      </c>
      <c r="N15" s="159">
        <f t="shared" si="2"/>
        <v>3.8754801352978272</v>
      </c>
      <c r="O15" s="252"/>
    </row>
    <row r="16" spans="1:16" x14ac:dyDescent="0.25">
      <c r="A16" s="183"/>
      <c r="B16" s="146"/>
      <c r="C16" s="146"/>
      <c r="D16" s="146"/>
      <c r="E16" s="159"/>
      <c r="F16" s="180"/>
      <c r="G16" s="146"/>
      <c r="H16" s="159"/>
      <c r="I16" s="180"/>
      <c r="J16" s="146"/>
      <c r="K16" s="159"/>
      <c r="L16" s="180"/>
      <c r="M16" s="146"/>
      <c r="N16" s="159"/>
      <c r="O16" s="252"/>
    </row>
    <row r="17" spans="1:16" ht="26.25" thickBot="1" x14ac:dyDescent="0.3">
      <c r="A17" s="188" t="s">
        <v>68</v>
      </c>
      <c r="B17" s="148">
        <f t="shared" si="3"/>
        <v>5785</v>
      </c>
      <c r="C17" s="148"/>
      <c r="D17" s="148">
        <v>1483</v>
      </c>
      <c r="E17" s="159">
        <f t="shared" si="4"/>
        <v>25.635263612791704</v>
      </c>
      <c r="F17" s="107"/>
      <c r="G17" s="148">
        <v>3540</v>
      </c>
      <c r="H17" s="160">
        <f t="shared" si="0"/>
        <v>61.192739844425233</v>
      </c>
      <c r="I17" s="107"/>
      <c r="J17" s="148">
        <v>449</v>
      </c>
      <c r="K17" s="160">
        <f t="shared" si="1"/>
        <v>7.7614520311149526</v>
      </c>
      <c r="L17" s="107"/>
      <c r="M17" s="148">
        <v>313</v>
      </c>
      <c r="N17" s="160">
        <f t="shared" si="2"/>
        <v>5.4105445116681068</v>
      </c>
      <c r="O17" s="252"/>
    </row>
    <row r="18" spans="1:16" s="218" customFormat="1" ht="11.25" x14ac:dyDescent="0.25">
      <c r="A18" s="212" t="s">
        <v>86</v>
      </c>
      <c r="B18" s="214"/>
      <c r="C18" s="214"/>
      <c r="D18" s="214"/>
      <c r="E18" s="214"/>
      <c r="F18" s="214"/>
      <c r="G18" s="214"/>
      <c r="H18" s="216"/>
      <c r="I18" s="211"/>
      <c r="J18" s="211"/>
      <c r="K18" s="211"/>
      <c r="L18" s="211"/>
      <c r="M18" s="211"/>
      <c r="N18" s="217"/>
    </row>
    <row r="19" spans="1:16" s="191" customFormat="1" ht="11.25" x14ac:dyDescent="0.25">
      <c r="A19" s="18" t="s">
        <v>11</v>
      </c>
      <c r="B19" s="189"/>
      <c r="C19" s="189"/>
      <c r="D19" s="189"/>
      <c r="E19" s="189"/>
      <c r="F19" s="189"/>
      <c r="G19" s="189"/>
      <c r="H19" s="189"/>
      <c r="I19" s="18"/>
      <c r="J19" s="18"/>
      <c r="K19" s="18"/>
      <c r="L19" s="18"/>
      <c r="M19" s="18"/>
      <c r="N19" s="18"/>
      <c r="O19" s="190"/>
      <c r="P19" s="190"/>
    </row>
    <row r="20" spans="1:16" s="191" customFormat="1" ht="11.25" x14ac:dyDescent="0.25">
      <c r="A20" s="18" t="s">
        <v>91</v>
      </c>
      <c r="B20" s="189"/>
      <c r="C20" s="189"/>
      <c r="D20" s="189"/>
      <c r="E20" s="189"/>
      <c r="F20" s="189"/>
      <c r="G20" s="189"/>
      <c r="H20" s="189"/>
      <c r="I20" s="18"/>
      <c r="J20" s="18"/>
      <c r="K20" s="18"/>
      <c r="L20" s="18"/>
      <c r="M20" s="18"/>
      <c r="N20" s="18"/>
      <c r="O20" s="190"/>
      <c r="P20" s="190"/>
    </row>
    <row r="21" spans="1:16" s="191" customFormat="1" ht="11.25" x14ac:dyDescent="0.25">
      <c r="A21" s="129" t="s">
        <v>12</v>
      </c>
      <c r="B21" s="189"/>
      <c r="C21" s="189"/>
      <c r="D21" s="189"/>
      <c r="E21" s="189"/>
      <c r="F21" s="189"/>
      <c r="G21" s="189"/>
      <c r="H21" s="189"/>
      <c r="I21" s="18"/>
      <c r="J21" s="18"/>
      <c r="K21" s="18"/>
      <c r="L21" s="18"/>
      <c r="M21" s="18"/>
      <c r="N21" s="18"/>
      <c r="O21" s="190"/>
      <c r="P21" s="190"/>
    </row>
    <row r="22" spans="1:16" s="191" customFormat="1" ht="11.25" x14ac:dyDescent="0.25">
      <c r="A22" s="129" t="s">
        <v>13</v>
      </c>
      <c r="B22" s="189"/>
      <c r="C22" s="189"/>
      <c r="D22" s="189"/>
      <c r="E22" s="189"/>
      <c r="F22" s="189"/>
      <c r="G22" s="189"/>
      <c r="H22" s="189"/>
      <c r="I22" s="18"/>
      <c r="J22" s="18"/>
      <c r="K22" s="18"/>
      <c r="L22" s="18"/>
      <c r="M22" s="18"/>
      <c r="N22" s="18"/>
      <c r="O22" s="190"/>
      <c r="P22" s="190"/>
    </row>
    <row r="23" spans="1:16" x14ac:dyDescent="0.25">
      <c r="A23" s="129" t="s">
        <v>14</v>
      </c>
      <c r="B23" s="192"/>
      <c r="C23" s="192"/>
      <c r="D23" s="192"/>
      <c r="E23" s="192"/>
      <c r="F23" s="192"/>
      <c r="G23" s="192"/>
      <c r="H23" s="192"/>
      <c r="I23" s="15"/>
      <c r="J23" s="15"/>
      <c r="K23" s="15"/>
      <c r="L23" s="15"/>
      <c r="M23" s="15"/>
      <c r="N23" s="15"/>
    </row>
    <row r="24" spans="1:16" x14ac:dyDescent="0.25">
      <c r="A24" s="150"/>
      <c r="J24" s="174"/>
    </row>
    <row r="27" spans="1:16" s="194" customFormat="1" x14ac:dyDescent="0.2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50"/>
    </row>
    <row r="28" spans="1:16" s="194" customFormat="1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50"/>
    </row>
    <row r="29" spans="1:16" s="194" customFormat="1" x14ac:dyDescent="0.25">
      <c r="A29" s="243"/>
      <c r="B29" s="244"/>
      <c r="C29" s="109"/>
      <c r="D29" s="245"/>
      <c r="E29" s="245"/>
      <c r="F29" s="110"/>
      <c r="G29" s="239"/>
      <c r="H29" s="239"/>
      <c r="I29" s="111"/>
      <c r="J29" s="243"/>
      <c r="K29" s="243"/>
      <c r="L29" s="112"/>
      <c r="M29" s="239"/>
      <c r="N29" s="239"/>
      <c r="O29" s="193"/>
      <c r="P29" s="150"/>
    </row>
    <row r="30" spans="1:16" s="194" customFormat="1" x14ac:dyDescent="0.25">
      <c r="A30" s="243"/>
      <c r="B30" s="244"/>
      <c r="C30" s="109"/>
      <c r="D30" s="111"/>
      <c r="E30" s="111"/>
      <c r="F30" s="111"/>
      <c r="G30" s="111"/>
      <c r="H30" s="111"/>
      <c r="I30" s="111"/>
      <c r="J30" s="111"/>
      <c r="K30" s="112"/>
      <c r="L30" s="112"/>
      <c r="M30" s="111"/>
      <c r="N30" s="110"/>
      <c r="O30" s="193"/>
      <c r="P30" s="150"/>
    </row>
    <row r="31" spans="1:16" s="194" customFormat="1" x14ac:dyDescent="0.25">
      <c r="A31" s="195"/>
      <c r="B31" s="196"/>
      <c r="C31" s="196"/>
      <c r="D31" s="196"/>
      <c r="E31" s="197"/>
      <c r="F31" s="198"/>
      <c r="G31" s="196"/>
      <c r="H31" s="197"/>
      <c r="I31" s="198"/>
      <c r="J31" s="196"/>
      <c r="K31" s="197"/>
      <c r="L31" s="198"/>
      <c r="M31" s="196"/>
      <c r="N31" s="197"/>
      <c r="O31" s="199"/>
      <c r="P31" s="150"/>
    </row>
    <row r="32" spans="1:16" s="194" customFormat="1" x14ac:dyDescent="0.25">
      <c r="A32" s="200"/>
      <c r="B32" s="201"/>
      <c r="C32" s="201"/>
      <c r="D32" s="201"/>
      <c r="E32" s="202"/>
      <c r="F32" s="203"/>
      <c r="G32" s="201"/>
      <c r="H32" s="202"/>
      <c r="I32" s="203"/>
      <c r="J32" s="201"/>
      <c r="K32" s="202"/>
      <c r="L32" s="203"/>
      <c r="M32" s="201"/>
      <c r="N32" s="202"/>
      <c r="O32" s="199"/>
      <c r="P32" s="150"/>
    </row>
    <row r="33" spans="1:16" s="194" customFormat="1" x14ac:dyDescent="0.25">
      <c r="A33" s="200"/>
      <c r="B33" s="201"/>
      <c r="C33" s="201"/>
      <c r="D33" s="201"/>
      <c r="E33" s="202"/>
      <c r="F33" s="203"/>
      <c r="G33" s="201"/>
      <c r="H33" s="202"/>
      <c r="I33" s="203"/>
      <c r="J33" s="201"/>
      <c r="K33" s="202"/>
      <c r="L33" s="203"/>
      <c r="M33" s="201"/>
      <c r="N33" s="202"/>
      <c r="O33" s="199"/>
      <c r="P33" s="150"/>
    </row>
    <row r="34" spans="1:16" s="194" customFormat="1" x14ac:dyDescent="0.25">
      <c r="A34" s="200"/>
      <c r="B34" s="201"/>
      <c r="C34" s="201"/>
      <c r="D34" s="201"/>
      <c r="E34" s="202"/>
      <c r="F34" s="203"/>
      <c r="G34" s="201"/>
      <c r="H34" s="202"/>
      <c r="I34" s="203"/>
      <c r="J34" s="201"/>
      <c r="K34" s="202"/>
      <c r="L34" s="203"/>
      <c r="M34" s="201"/>
      <c r="N34" s="202"/>
      <c r="O34" s="199"/>
      <c r="P34" s="150"/>
    </row>
    <row r="35" spans="1:16" s="194" customFormat="1" x14ac:dyDescent="0.25">
      <c r="A35" s="200"/>
      <c r="B35" s="201"/>
      <c r="C35" s="201"/>
      <c r="D35" s="201"/>
      <c r="E35" s="202"/>
      <c r="F35" s="203"/>
      <c r="G35" s="201"/>
      <c r="H35" s="202"/>
      <c r="I35" s="203"/>
      <c r="J35" s="201"/>
      <c r="K35" s="202"/>
      <c r="L35" s="203"/>
      <c r="M35" s="204"/>
      <c r="N35" s="110"/>
      <c r="O35" s="199"/>
      <c r="P35" s="150"/>
    </row>
    <row r="36" spans="1:16" s="194" customFormat="1" x14ac:dyDescent="0.25">
      <c r="A36" s="200"/>
      <c r="B36" s="201"/>
      <c r="C36" s="201"/>
      <c r="D36" s="201"/>
      <c r="E36" s="205"/>
      <c r="F36" s="206"/>
      <c r="G36" s="201"/>
      <c r="H36" s="205"/>
      <c r="I36" s="206"/>
      <c r="J36" s="204"/>
      <c r="K36" s="110"/>
      <c r="L36" s="207"/>
      <c r="M36" s="204"/>
      <c r="N36" s="110"/>
      <c r="O36" s="199"/>
      <c r="P36" s="150"/>
    </row>
    <row r="37" spans="1:16" s="194" customFormat="1" x14ac:dyDescent="0.25">
      <c r="A37" s="208"/>
      <c r="B37" s="201"/>
      <c r="C37" s="201"/>
      <c r="D37" s="201"/>
      <c r="E37" s="202"/>
      <c r="F37" s="203"/>
      <c r="G37" s="201"/>
      <c r="H37" s="202"/>
      <c r="I37" s="203"/>
      <c r="J37" s="201"/>
      <c r="K37" s="202"/>
      <c r="L37" s="203"/>
      <c r="M37" s="201"/>
      <c r="N37" s="202"/>
      <c r="O37" s="199"/>
      <c r="P37" s="150"/>
    </row>
    <row r="38" spans="1:16" s="194" customFormat="1" x14ac:dyDescent="0.25">
      <c r="A38" s="200"/>
      <c r="B38" s="201"/>
      <c r="C38" s="201"/>
      <c r="D38" s="201"/>
      <c r="E38" s="202"/>
      <c r="F38" s="203"/>
      <c r="G38" s="201"/>
      <c r="H38" s="202"/>
      <c r="I38" s="203"/>
      <c r="J38" s="201"/>
      <c r="K38" s="202"/>
      <c r="L38" s="203"/>
      <c r="M38" s="201"/>
      <c r="N38" s="202"/>
      <c r="O38" s="199"/>
      <c r="P38" s="150"/>
    </row>
    <row r="39" spans="1:16" s="194" customFormat="1" x14ac:dyDescent="0.25">
      <c r="A39" s="110"/>
      <c r="B39" s="201"/>
      <c r="C39" s="201"/>
      <c r="D39" s="201"/>
      <c r="E39" s="202"/>
      <c r="F39" s="203"/>
      <c r="G39" s="201"/>
      <c r="H39" s="202"/>
      <c r="I39" s="203"/>
      <c r="J39" s="201"/>
      <c r="K39" s="202"/>
      <c r="L39" s="203"/>
      <c r="M39" s="201"/>
      <c r="N39" s="202"/>
      <c r="O39" s="199"/>
      <c r="P39" s="150"/>
    </row>
    <row r="40" spans="1:16" s="194" customFormat="1" x14ac:dyDescent="0.25">
      <c r="A40" s="240"/>
      <c r="B40" s="241"/>
      <c r="C40" s="241"/>
      <c r="D40" s="242"/>
      <c r="E40" s="242"/>
      <c r="F40" s="242"/>
      <c r="G40" s="242"/>
      <c r="H40" s="209"/>
      <c r="I40" s="193"/>
      <c r="J40" s="193"/>
      <c r="K40" s="193"/>
      <c r="L40" s="193"/>
      <c r="M40" s="193"/>
      <c r="N40" s="193"/>
      <c r="O40" s="193"/>
      <c r="P40" s="150"/>
    </row>
    <row r="41" spans="1:16" s="194" customFormat="1" x14ac:dyDescent="0.25">
      <c r="A41" s="209"/>
      <c r="B41" s="209"/>
      <c r="C41" s="209"/>
      <c r="D41" s="209"/>
      <c r="E41" s="209"/>
      <c r="F41" s="209"/>
      <c r="G41" s="209"/>
      <c r="H41" s="209"/>
      <c r="I41" s="193"/>
      <c r="J41" s="193"/>
      <c r="K41" s="193"/>
      <c r="L41" s="193"/>
      <c r="M41" s="193"/>
      <c r="N41" s="193"/>
      <c r="O41" s="193"/>
      <c r="P41" s="150"/>
    </row>
    <row r="42" spans="1:16" s="194" customFormat="1" x14ac:dyDescent="0.25">
      <c r="A42" s="209"/>
      <c r="B42" s="209"/>
      <c r="C42" s="209"/>
      <c r="D42" s="209"/>
      <c r="E42" s="209"/>
      <c r="F42" s="209"/>
      <c r="G42" s="209"/>
      <c r="H42" s="209"/>
      <c r="I42" s="193"/>
      <c r="J42" s="193"/>
      <c r="K42" s="193"/>
      <c r="L42" s="193"/>
      <c r="M42" s="193"/>
      <c r="N42" s="193"/>
      <c r="O42" s="193"/>
      <c r="P42" s="150"/>
    </row>
    <row r="43" spans="1:16" s="194" customFormat="1" x14ac:dyDescent="0.25">
      <c r="A43" s="209"/>
      <c r="B43" s="209"/>
      <c r="C43" s="209"/>
      <c r="D43" s="209"/>
      <c r="E43" s="209"/>
      <c r="F43" s="209"/>
      <c r="G43" s="209"/>
      <c r="H43" s="209"/>
      <c r="I43" s="193"/>
      <c r="J43" s="193"/>
      <c r="K43" s="193"/>
      <c r="L43" s="193"/>
      <c r="M43" s="193"/>
      <c r="N43" s="193"/>
      <c r="O43" s="193"/>
      <c r="P43" s="150"/>
    </row>
    <row r="44" spans="1:16" s="194" customFormat="1" x14ac:dyDescent="0.25">
      <c r="A44" s="209"/>
      <c r="B44" s="209"/>
      <c r="C44" s="209"/>
      <c r="D44" s="209"/>
      <c r="E44" s="209"/>
      <c r="F44" s="209"/>
      <c r="G44" s="209"/>
      <c r="H44" s="209"/>
      <c r="I44" s="193"/>
      <c r="J44" s="193"/>
      <c r="K44" s="193"/>
      <c r="L44" s="193"/>
      <c r="M44" s="193"/>
      <c r="N44" s="193"/>
      <c r="O44" s="193"/>
      <c r="P44" s="150"/>
    </row>
  </sheetData>
  <mergeCells count="13">
    <mergeCell ref="M5:N5"/>
    <mergeCell ref="A5:A6"/>
    <mergeCell ref="B5:B6"/>
    <mergeCell ref="D5:E5"/>
    <mergeCell ref="G5:H5"/>
    <mergeCell ref="J5:K5"/>
    <mergeCell ref="M29:N29"/>
    <mergeCell ref="A40:G40"/>
    <mergeCell ref="A29:A30"/>
    <mergeCell ref="B29:B30"/>
    <mergeCell ref="D29:E29"/>
    <mergeCell ref="G29:H29"/>
    <mergeCell ref="J29:K29"/>
  </mergeCells>
  <phoneticPr fontId="23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Indice Familia Mixe-zoque</vt:lpstr>
      <vt:lpstr>C1A. HLI 2000-2015</vt:lpstr>
      <vt:lpstr>C1B. HLI 2010-2015</vt:lpstr>
      <vt:lpstr>C2. Edad y sexo</vt:lpstr>
      <vt:lpstr>C3. condicion de habla española</vt:lpstr>
      <vt:lpstr>C4. asistencia escolar </vt:lpstr>
      <vt:lpstr>c5. Alfabetismo</vt:lpstr>
      <vt:lpstr>C6. instrucción básica</vt:lpstr>
      <vt:lpstr>C7. niveles de instrucción </vt:lpstr>
      <vt:lpstr>'C4. asistencia escolar '!Área_de_impresión</vt:lpstr>
      <vt:lpstr>'Indice Familia Mixe-zoque'!Área_de_impresión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cp:lastPrinted>2010-02-15T20:06:21Z</cp:lastPrinted>
  <dcterms:created xsi:type="dcterms:W3CDTF">2010-01-19T23:53:27Z</dcterms:created>
  <dcterms:modified xsi:type="dcterms:W3CDTF">2016-12-21T17:32:19Z</dcterms:modified>
</cp:coreProperties>
</file>