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4830" tabRatio="649"/>
  </bookViews>
  <sheets>
    <sheet name="Indice Fam Tarasca" sheetId="1" r:id="rId1"/>
    <sheet name="C1A. HLI 2000-2015" sheetId="2" r:id="rId2"/>
    <sheet name="C1B. HLI 2010-2015" sheetId="9" r:id="rId3"/>
    <sheet name="c2. edad y sexo" sheetId="3" r:id="rId4"/>
    <sheet name="c3. condicion de habla" sheetId="4" r:id="rId5"/>
    <sheet name="C4. Asistencia Escolar" sheetId="5" r:id="rId6"/>
    <sheet name="C5. Alfabetismo" sheetId="6" r:id="rId7"/>
    <sheet name="C6. Instruccion básica " sheetId="7" r:id="rId8"/>
    <sheet name="C7. nivel de instrucción" sheetId="8" r:id="rId9"/>
  </sheets>
  <calcPr calcId="145621"/>
</workbook>
</file>

<file path=xl/calcChain.xml><?xml version="1.0" encoding="utf-8"?>
<calcChain xmlns="http://schemas.openxmlformats.org/spreadsheetml/2006/main">
  <c r="M8" i="8" l="1"/>
  <c r="J8" i="8"/>
  <c r="G8" i="8"/>
  <c r="D8" i="8"/>
  <c r="L8" i="7"/>
  <c r="I8" i="7"/>
  <c r="F8" i="7"/>
  <c r="C8" i="7"/>
  <c r="F8" i="6"/>
  <c r="C8" i="6"/>
  <c r="F7" i="5"/>
  <c r="C7" i="5"/>
  <c r="F8" i="4"/>
  <c r="C8" i="4"/>
  <c r="B10" i="8" l="1"/>
  <c r="E10" i="8" s="1"/>
  <c r="B10" i="7"/>
  <c r="M10" i="7" s="1"/>
  <c r="B10" i="6"/>
  <c r="B9" i="5"/>
  <c r="G9" i="5" s="1"/>
  <c r="B10" i="4"/>
  <c r="G10" i="4" s="1"/>
  <c r="G10" i="6" l="1"/>
  <c r="H10" i="8"/>
  <c r="K10" i="8"/>
  <c r="N10" i="8"/>
  <c r="B8" i="8"/>
  <c r="K8" i="8" s="1"/>
  <c r="B8" i="7"/>
  <c r="M8" i="7" s="1"/>
  <c r="G10" i="7"/>
  <c r="D10" i="7"/>
  <c r="J10" i="7"/>
  <c r="B8" i="6"/>
  <c r="D8" i="6" s="1"/>
  <c r="D10" i="6"/>
  <c r="D9" i="5"/>
  <c r="B7" i="5"/>
  <c r="D7" i="5" s="1"/>
  <c r="D10" i="4"/>
  <c r="B8" i="4"/>
  <c r="D8" i="4" s="1"/>
  <c r="H8" i="8" l="1"/>
  <c r="G8" i="6"/>
  <c r="E8" i="8"/>
  <c r="N8" i="8"/>
  <c r="J8" i="7"/>
  <c r="G8" i="7"/>
  <c r="D8" i="7"/>
  <c r="G7" i="5"/>
  <c r="G8" i="4"/>
  <c r="B9" i="3" l="1"/>
  <c r="W9" i="3"/>
  <c r="S9" i="3"/>
  <c r="O9" i="3"/>
  <c r="K9" i="3"/>
  <c r="G9" i="3"/>
  <c r="C9" i="3"/>
  <c r="H8" i="9"/>
  <c r="P8" i="2"/>
</calcChain>
</file>

<file path=xl/sharedStrings.xml><?xml version="1.0" encoding="utf-8"?>
<sst xmlns="http://schemas.openxmlformats.org/spreadsheetml/2006/main" count="173" uniqueCount="96">
  <si>
    <r>
      <t xml:space="preserve">Cuadro 6. </t>
    </r>
    <r>
      <rPr>
        <b/>
        <sz val="10"/>
        <color indexed="8"/>
        <rFont val="Helv"/>
        <family val="2"/>
      </rPr>
      <t>Población de 6 a 14 años hablante de alguna lengua indígena</t>
    </r>
  </si>
  <si>
    <t xml:space="preserve">Cuadro 7. Población de 15 años y más hablante de alguna lengua indígena </t>
  </si>
  <si>
    <r>
      <t>Total</t>
    </r>
    <r>
      <rPr>
        <vertAlign val="superscript"/>
        <sz val="10"/>
        <color indexed="8"/>
        <rFont val="Helv"/>
        <family val="2"/>
      </rPr>
      <t>2</t>
    </r>
  </si>
  <si>
    <r>
      <t>Básica</t>
    </r>
    <r>
      <rPr>
        <vertAlign val="superscript"/>
        <sz val="10"/>
        <color indexed="8"/>
        <rFont val="Helv"/>
        <family val="2"/>
      </rPr>
      <t>3</t>
    </r>
  </si>
  <si>
    <r>
      <t xml:space="preserve"> Media Superior</t>
    </r>
    <r>
      <rPr>
        <vertAlign val="superscript"/>
        <sz val="10"/>
        <color indexed="8"/>
        <rFont val="Helv"/>
        <family val="2"/>
      </rPr>
      <t>4</t>
    </r>
  </si>
  <si>
    <r>
      <t>Superior</t>
    </r>
    <r>
      <rPr>
        <vertAlign val="superscript"/>
        <sz val="10"/>
        <color indexed="8"/>
        <rFont val="Helv"/>
        <family val="2"/>
      </rPr>
      <t>5</t>
    </r>
  </si>
  <si>
    <t>1/ Población con por lo menos un año aprobado del nivel de instrucción correspondiente.</t>
  </si>
  <si>
    <t>3/ Incluye preescolar, primaria y secundaria o equivalente (técnico con primaria).</t>
  </si>
  <si>
    <t>4/ Incluye preparatoria o equivalente (bachillerato, técnico con secundaria, normal con secundaria).</t>
  </si>
  <si>
    <t>5/ Incluye profesional o equivalente (técnico o normal con preparatoria), maestría y doctorado.</t>
  </si>
  <si>
    <t xml:space="preserve"> por agrupación lingüística de la familia Tarasca según niveles de instrucción¹ básica, media superior y superior, </t>
  </si>
  <si>
    <t>VIII. Agrupaciones lingüistícas de la de la familia Tarasca</t>
  </si>
  <si>
    <t>por agrupación lingüística de la familia Tarasca según nivel de instrucción básica,</t>
  </si>
  <si>
    <t xml:space="preserve"> agrupación lingüística de la familia Tarasca  según su condición de alfabetismo</t>
  </si>
  <si>
    <t>Cuadro 5. Población de 15 años y más hablante de alguna lengua indígena por</t>
  </si>
  <si>
    <t>Cuadro 6. Población de 6 a 14 años hablante de alguna lengua indígena</t>
  </si>
  <si>
    <t>Cuadro 7. Población de 15 años y más hablante de alguna lengua indígena</t>
  </si>
  <si>
    <t>1/  Porcentaje con respecto al total de la población de 5 años y más hablante de alguna lengua indígena nacional para el año 2000 (6,044,547 hablantes)</t>
  </si>
  <si>
    <t>2/  Porcentaje con respecto al total de la población de 5 años y más hablante de alguna lengua indígena nacional para el año 2005 (6,011,202 hablantes)</t>
  </si>
  <si>
    <t xml:space="preserve">hombres </t>
  </si>
  <si>
    <r>
      <t>Total</t>
    </r>
    <r>
      <rPr>
        <vertAlign val="superscript"/>
        <sz val="10"/>
        <rFont val="Helv"/>
        <family val="2"/>
      </rPr>
      <t>1</t>
    </r>
  </si>
  <si>
    <t>Condición de bilingüismo lengua indígena-español</t>
  </si>
  <si>
    <t>Habla sólo lengua indígena</t>
  </si>
  <si>
    <t>Habla también español</t>
  </si>
  <si>
    <t>por agrupación lingüística de la familia Tarasca según bilingüismo lengua indígena-español,</t>
  </si>
  <si>
    <t>Cuadro 4. Población de 6 a 14 años hablante de alguna lengua indigena por agrupación lingüística de la familia Tarasca según asistencia escolar</t>
  </si>
  <si>
    <t>VIII. Agrupaciones lingüísticas de la familia Tarasca</t>
  </si>
  <si>
    <t xml:space="preserve">Total </t>
  </si>
  <si>
    <t xml:space="preserve">% </t>
  </si>
  <si>
    <t xml:space="preserve">%  </t>
  </si>
  <si>
    <t>Total</t>
  </si>
  <si>
    <t>tarasco</t>
  </si>
  <si>
    <t xml:space="preserve">Total por agrupaciones </t>
  </si>
  <si>
    <t>De 5 a 14</t>
  </si>
  <si>
    <t>De 15 a 24</t>
  </si>
  <si>
    <t>De 25 a 34</t>
  </si>
  <si>
    <t>De 35 a 54</t>
  </si>
  <si>
    <t>hombres</t>
  </si>
  <si>
    <t>mujeres</t>
  </si>
  <si>
    <t>Total¹</t>
  </si>
  <si>
    <t>%</t>
  </si>
  <si>
    <t>Asistencia escolar en población de 6 a 14 años</t>
  </si>
  <si>
    <t>Asiste</t>
  </si>
  <si>
    <t>No asiste</t>
  </si>
  <si>
    <t>Alfabetismo en población de 15 años y más</t>
  </si>
  <si>
    <t xml:space="preserve">Alfabeta </t>
  </si>
  <si>
    <t xml:space="preserve">Analfabeta </t>
  </si>
  <si>
    <t>Tarasca</t>
  </si>
  <si>
    <t>Tema: Distribución de la población</t>
  </si>
  <si>
    <t xml:space="preserve">Tema: Bilingüismo-monolingüismo </t>
  </si>
  <si>
    <t>Tema: Educación</t>
  </si>
  <si>
    <t>VIII. Agrupaciones lingüistícas de la  familia Tarasca</t>
  </si>
  <si>
    <t>Instrucción básica</t>
  </si>
  <si>
    <t>Sin instrucción</t>
  </si>
  <si>
    <t>Preescolar</t>
  </si>
  <si>
    <t>Primaria</t>
  </si>
  <si>
    <t>Secundaria</t>
  </si>
  <si>
    <t xml:space="preserve">Cuadro 4. Población de 6 a 14 años hablante de alguna lengua indígena </t>
  </si>
  <si>
    <t xml:space="preserve">Cuadro 5. Población de 15 años y más hablante de alguna lengua indígena </t>
  </si>
  <si>
    <t>Total
5 años y más</t>
  </si>
  <si>
    <r>
      <t>% de la PHLIN</t>
    </r>
    <r>
      <rPr>
        <vertAlign val="superscript"/>
        <sz val="10"/>
        <rFont val="Helv"/>
      </rPr>
      <t>1</t>
    </r>
    <r>
      <rPr>
        <sz val="10"/>
        <rFont val="Helv"/>
        <family val="2"/>
      </rPr>
      <t xml:space="preserve"> </t>
    </r>
  </si>
  <si>
    <r>
      <t>% de la PHLIN</t>
    </r>
    <r>
      <rPr>
        <vertAlign val="superscript"/>
        <sz val="10"/>
        <rFont val="Helv"/>
      </rPr>
      <t>2</t>
    </r>
    <r>
      <rPr>
        <sz val="10"/>
        <rFont val="Helv"/>
        <family val="2"/>
      </rPr>
      <t xml:space="preserve"> </t>
    </r>
  </si>
  <si>
    <r>
      <t>% de la PHLIN</t>
    </r>
    <r>
      <rPr>
        <vertAlign val="superscript"/>
        <sz val="10"/>
        <rFont val="Helv"/>
      </rPr>
      <t>3</t>
    </r>
    <r>
      <rPr>
        <sz val="10"/>
        <rFont val="Helv"/>
        <family val="2"/>
      </rPr>
      <t xml:space="preserve"> </t>
    </r>
  </si>
  <si>
    <t>Total
3 años y más</t>
  </si>
  <si>
    <r>
      <t>% de la PHLIN</t>
    </r>
    <r>
      <rPr>
        <vertAlign val="superscript"/>
        <sz val="10"/>
        <rFont val="Helv"/>
      </rPr>
      <t>4</t>
    </r>
    <r>
      <rPr>
        <sz val="10"/>
        <rFont val="Helv"/>
        <family val="2"/>
      </rPr>
      <t xml:space="preserve"> </t>
    </r>
  </si>
  <si>
    <t>3/  Porcentaje con respecto al total de la población de 5 años y más hablante de alguna lengua indígena nacional para el año 2010 (6,695,228 hablantes)</t>
  </si>
  <si>
    <t>Cuadro 2. Población de 3 años y más hablante de alguna lengua indígena por agrupación lingüística de la familia Tarasca según grandes grupos de edad y sexo</t>
  </si>
  <si>
    <t>De 3 y 4 años</t>
  </si>
  <si>
    <t>De 55 y más</t>
  </si>
  <si>
    <t xml:space="preserve">Cuadro 3. Población de 3 años y más hablante de alguna lengua indígena </t>
  </si>
  <si>
    <t>Cuadro 2. Población de 3 años y más hablante de alguna lengua indígena por agrupación lingüística de la familia Tarasca según grandes grupos de</t>
  </si>
  <si>
    <t>VII. Agrupaciones lingüísticas de la de la familia Tarasca</t>
  </si>
  <si>
    <t>Fuente: Estimación del INALI con base en el XII Censo General de Población y Vivienda, INEGI, 2000; II Conteo de Población y Vivienda, INEGI, 2005; Censo de Población y Vivienda, INEGI 2010; Encuesta Intercensal, INEGI, 2015; Catálogo de las Lenguas Indígenas Nacionales, INALI, 2008.</t>
  </si>
  <si>
    <t>2000, 2005, 2010 y 2015</t>
  </si>
  <si>
    <t>4/  Porcentaje con respecto al total de la población de 5 años y más hablante de alguna lengua indígena nacional para el año 2015 (7,173,534 hablantes)</t>
  </si>
  <si>
    <t>1/  Porcentaje con respecto al total de la población de 3 años y más hablante de alguna lengua indígena nacional para el año 2010 (6,913,362 hablantes)</t>
  </si>
  <si>
    <t>Cuadro 1B. Población de 3 años y más hablante de alguna lengua indígena por agrupación lingüística de la familia Tarasca</t>
  </si>
  <si>
    <t>2010 y 2015</t>
  </si>
  <si>
    <t>Cuadro 1A. Población de 5 años y más hablante de alguna lengua indígena por agrupación lingüística de la familia Tarasca</t>
  </si>
  <si>
    <t>2/  Porcentaje con respecto al total de la población de 3 años y más hablante de alguna lengua indígena nacional para el año 2015 (7,382,785 hablantes)</t>
  </si>
  <si>
    <t>Fuente: Estimación del INALI con base en el Censo de Población y Vivienda, INEGI 2010; Encuesta Intercensal, INEGI, 2015; Catálogo de las Lenguas Indígenas Nacionales, INALI, 2008.</t>
  </si>
  <si>
    <t>Fuente: Estimación del INALI con base en los datos de la Encuesta Intercensal, INEGI, 2015, y el Catálogo de las Lenguas Indígenas Nacionales, INALI, 2008.</t>
  </si>
  <si>
    <t>1/ No se incluyen quienes no especificaron su condición de habla española (3,513 hablantes para esta familia lingüística)</t>
  </si>
  <si>
    <t>1/ No se incluyen quienes no especificaron su condición de asistenia escolar (5 hablantes para esta familia lingüística)</t>
  </si>
  <si>
    <t>1/ No se incluyen quienes no especificaron su nivel de instrucción  (49 hablantes para esta familia lingüística )</t>
  </si>
  <si>
    <t>2/ No se incluyen quienes no especificaron su nivel de instrucción (249 hablantes para esta familia lingüística).</t>
  </si>
  <si>
    <t>Información básica de la familia Tarasca, 2015.</t>
  </si>
  <si>
    <t>edad y sexo, 2015.</t>
  </si>
  <si>
    <t>por agrupación lingüística de la familia Tarasca según bilingüismo lengua indígena-español, 2015.</t>
  </si>
  <si>
    <t>por agrupación lingüística de la familia Tarasca según asistencia escolar, 2015.</t>
  </si>
  <si>
    <t>por agrupación lingüística de la familia Tarasca según condición de alfabetismo, 2015.</t>
  </si>
  <si>
    <t>por agrupación lingüística de la familia Tarasca según nivel de instrucción básica, 2015.</t>
  </si>
  <si>
    <t>por agrupación lingüística de la familia Tarasca según niveles de instrucción básica, media superior y superior, 2015.</t>
  </si>
  <si>
    <t>Cuadro 1A. Población de 5 años y más hablante de alguna lengua indígena por agrupación lingüística de la familia Tarasca, comparativo 2000, 2005, 2010 y 2015.</t>
  </si>
  <si>
    <t>Cuadro 1B. Población de 3 años y más hablante de alguna lengua indígena por agrupación lingüística de la familia Tarasca, comparativo 2010 y 2015.</t>
  </si>
  <si>
    <t>1/ No se incluyen quienes no especificaron su condición de alfabetismo   (1,291 hablantes para esta familia lingüística)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</si>
</sst>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####"/>
    <numFmt numFmtId="165" formatCode="0.0"/>
  </numFmts>
  <fonts count="29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color indexed="8"/>
      <name val="Helv"/>
      <family val="2"/>
    </font>
    <font>
      <b/>
      <sz val="10"/>
      <color indexed="8"/>
      <name val="Helv"/>
      <family val="2"/>
    </font>
    <font>
      <b/>
      <sz val="10"/>
      <name val="Helv"/>
      <family val="2"/>
    </font>
    <font>
      <sz val="9"/>
      <color indexed="8"/>
      <name val="Helv"/>
      <family val="2"/>
    </font>
    <font>
      <b/>
      <sz val="10"/>
      <color indexed="8"/>
      <name val="Helv"/>
      <family val="2"/>
    </font>
    <font>
      <sz val="10"/>
      <color indexed="8"/>
      <name val="Helv"/>
      <family val="2"/>
    </font>
    <font>
      <sz val="10"/>
      <name val="Helv"/>
      <family val="2"/>
    </font>
    <font>
      <sz val="10"/>
      <color indexed="8"/>
      <name val="Helv"/>
      <family val="2"/>
    </font>
    <font>
      <sz val="8"/>
      <name val="Helv"/>
      <family val="2"/>
    </font>
    <font>
      <b/>
      <sz val="10"/>
      <color indexed="8"/>
      <name val="Helv"/>
      <family val="2"/>
    </font>
    <font>
      <sz val="8"/>
      <color indexed="8"/>
      <name val="Helv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9"/>
      <color indexed="8"/>
      <name val="Presidencia Base"/>
      <family val="3"/>
    </font>
    <font>
      <sz val="11"/>
      <color indexed="8"/>
      <name val="Presidencia Base"/>
      <family val="3"/>
    </font>
    <font>
      <vertAlign val="superscript"/>
      <sz val="10"/>
      <name val="Helv"/>
      <family val="2"/>
    </font>
    <font>
      <vertAlign val="superscript"/>
      <sz val="10"/>
      <color indexed="8"/>
      <name val="Helv"/>
      <family val="2"/>
    </font>
    <font>
      <sz val="8"/>
      <name val="Verdana"/>
      <family val="2"/>
    </font>
    <font>
      <vertAlign val="superscript"/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91">
    <xf numFmtId="0" fontId="0" fillId="0" borderId="0" xfId="0"/>
    <xf numFmtId="0" fontId="1" fillId="0" borderId="0" xfId="0" applyFont="1"/>
    <xf numFmtId="0" fontId="10" fillId="0" borderId="0" xfId="0" applyFont="1"/>
    <xf numFmtId="0" fontId="10" fillId="2" borderId="0" xfId="0" applyFont="1" applyFill="1" applyBorder="1" applyAlignment="1"/>
    <xf numFmtId="0" fontId="10" fillId="2" borderId="1" xfId="0" applyFont="1" applyFill="1" applyBorder="1" applyAlignment="1">
      <alignment horizontal="center" vertical="center" wrapText="1"/>
    </xf>
    <xf numFmtId="49" fontId="16" fillId="2" borderId="1" xfId="1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/>
    </xf>
    <xf numFmtId="0" fontId="10" fillId="2" borderId="0" xfId="0" applyFont="1" applyFill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2" fillId="2" borderId="0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top" wrapText="1"/>
    </xf>
    <xf numFmtId="2" fontId="10" fillId="2" borderId="1" xfId="0" applyNumberFormat="1" applyFont="1" applyFill="1" applyBorder="1" applyAlignment="1">
      <alignment horizontal="center"/>
    </xf>
    <xf numFmtId="0" fontId="20" fillId="2" borderId="0" xfId="0" applyFont="1" applyFill="1" applyAlignment="1">
      <alignment vertical="center"/>
    </xf>
    <xf numFmtId="0" fontId="0" fillId="2" borderId="0" xfId="0" applyFill="1"/>
    <xf numFmtId="0" fontId="11" fillId="2" borderId="0" xfId="0" applyFont="1" applyFill="1"/>
    <xf numFmtId="0" fontId="11" fillId="2" borderId="0" xfId="0" applyFont="1" applyFill="1" applyAlignment="1">
      <alignment horizontal="left"/>
    </xf>
    <xf numFmtId="41" fontId="19" fillId="2" borderId="0" xfId="0" applyNumberFormat="1" applyFont="1" applyFill="1" applyBorder="1" applyAlignment="1">
      <alignment horizontal="right" vertical="center"/>
    </xf>
    <xf numFmtId="41" fontId="10" fillId="2" borderId="1" xfId="0" applyNumberFormat="1" applyFont="1" applyFill="1" applyBorder="1" applyAlignment="1">
      <alignment horizontal="right"/>
    </xf>
    <xf numFmtId="41" fontId="17" fillId="2" borderId="1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49" fontId="12" fillId="2" borderId="0" xfId="2" applyNumberFormat="1" applyFont="1" applyFill="1" applyBorder="1" applyAlignment="1">
      <alignment horizontal="left"/>
    </xf>
    <xf numFmtId="41" fontId="14" fillId="2" borderId="4" xfId="0" applyNumberFormat="1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41" fontId="14" fillId="2" borderId="0" xfId="0" applyNumberFormat="1" applyFont="1" applyFill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center"/>
    </xf>
    <xf numFmtId="41" fontId="15" fillId="2" borderId="1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/>
    </xf>
    <xf numFmtId="0" fontId="20" fillId="2" borderId="0" xfId="0" applyFont="1" applyFill="1"/>
    <xf numFmtId="0" fontId="10" fillId="2" borderId="0" xfId="0" applyFont="1" applyFill="1" applyBorder="1"/>
    <xf numFmtId="0" fontId="0" fillId="2" borderId="0" xfId="0" applyFill="1" applyBorder="1"/>
    <xf numFmtId="0" fontId="0" fillId="2" borderId="0" xfId="0" applyFont="1" applyFill="1" applyBorder="1" applyAlignment="1"/>
    <xf numFmtId="49" fontId="6" fillId="2" borderId="0" xfId="1" applyNumberFormat="1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/>
    </xf>
    <xf numFmtId="49" fontId="7" fillId="2" borderId="0" xfId="2" applyNumberFormat="1" applyFont="1" applyFill="1" applyBorder="1" applyAlignment="1">
      <alignment horizontal="left"/>
    </xf>
    <xf numFmtId="41" fontId="3" fillId="2" borderId="0" xfId="0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left" vertical="top" wrapText="1"/>
    </xf>
    <xf numFmtId="41" fontId="4" fillId="2" borderId="0" xfId="0" applyNumberFormat="1" applyFont="1" applyFill="1" applyBorder="1" applyAlignment="1">
      <alignment horizontal="right" vertical="center"/>
    </xf>
    <xf numFmtId="165" fontId="0" fillId="2" borderId="0" xfId="0" applyNumberFormat="1" applyFont="1" applyFill="1" applyBorder="1"/>
    <xf numFmtId="2" fontId="0" fillId="2" borderId="0" xfId="0" applyNumberFormat="1" applyFont="1" applyFill="1" applyBorder="1" applyAlignment="1">
      <alignment horizontal="center"/>
    </xf>
    <xf numFmtId="0" fontId="9" fillId="2" borderId="0" xfId="0" applyFont="1" applyFill="1" applyBorder="1"/>
    <xf numFmtId="49" fontId="16" fillId="2" borderId="5" xfId="3" applyNumberFormat="1" applyFont="1" applyFill="1" applyBorder="1" applyAlignment="1">
      <alignment horizontal="center" vertical="center" wrapText="1"/>
    </xf>
    <xf numFmtId="49" fontId="16" fillId="2" borderId="1" xfId="3" applyNumberFormat="1" applyFont="1" applyFill="1" applyBorder="1" applyAlignment="1">
      <alignment horizontal="center" vertical="center" wrapText="1"/>
    </xf>
    <xf numFmtId="49" fontId="16" fillId="2" borderId="2" xfId="3" applyNumberFormat="1" applyFont="1" applyFill="1" applyBorder="1" applyAlignment="1">
      <alignment horizontal="center" vertical="center" wrapText="1"/>
    </xf>
    <xf numFmtId="41" fontId="14" fillId="2" borderId="6" xfId="0" applyNumberFormat="1" applyFont="1" applyFill="1" applyBorder="1" applyAlignment="1">
      <alignment horizontal="right" vertical="center"/>
    </xf>
    <xf numFmtId="165" fontId="12" fillId="2" borderId="4" xfId="3" applyNumberFormat="1" applyFont="1" applyFill="1" applyBorder="1" applyAlignment="1">
      <alignment horizontal="center" vertical="center"/>
    </xf>
    <xf numFmtId="41" fontId="14" fillId="2" borderId="4" xfId="0" applyNumberFormat="1" applyFont="1" applyFill="1" applyBorder="1" applyAlignment="1">
      <alignment horizontal="right" vertical="center"/>
    </xf>
    <xf numFmtId="2" fontId="12" fillId="2" borderId="0" xfId="3" applyNumberFormat="1" applyFont="1" applyFill="1" applyBorder="1" applyAlignment="1">
      <alignment horizontal="center" vertical="center"/>
    </xf>
    <xf numFmtId="165" fontId="12" fillId="2" borderId="0" xfId="3" applyNumberFormat="1" applyFont="1" applyFill="1" applyBorder="1" applyAlignment="1">
      <alignment horizontal="center" vertical="center"/>
    </xf>
    <xf numFmtId="41" fontId="14" fillId="2" borderId="0" xfId="0" applyNumberFormat="1" applyFont="1" applyFill="1" applyBorder="1" applyAlignment="1">
      <alignment horizontal="right" vertical="center"/>
    </xf>
    <xf numFmtId="41" fontId="10" fillId="2" borderId="1" xfId="0" applyNumberFormat="1" applyFont="1" applyFill="1" applyBorder="1"/>
    <xf numFmtId="41" fontId="15" fillId="2" borderId="1" xfId="0" applyNumberFormat="1" applyFont="1" applyFill="1" applyBorder="1" applyAlignment="1">
      <alignment horizontal="right" vertical="center"/>
    </xf>
    <xf numFmtId="165" fontId="16" fillId="2" borderId="1" xfId="3" applyNumberFormat="1" applyFont="1" applyFill="1" applyBorder="1" applyAlignment="1">
      <alignment horizontal="center" vertical="center"/>
    </xf>
    <xf numFmtId="0" fontId="10" fillId="2" borderId="1" xfId="0" applyFont="1" applyFill="1" applyBorder="1"/>
    <xf numFmtId="49" fontId="10" fillId="2" borderId="4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horizontal="center" vertical="center"/>
    </xf>
    <xf numFmtId="41" fontId="13" fillId="2" borderId="1" xfId="0" applyNumberFormat="1" applyFont="1" applyFill="1" applyBorder="1" applyAlignment="1">
      <alignment horizontal="right" vertical="center"/>
    </xf>
    <xf numFmtId="49" fontId="12" fillId="2" borderId="4" xfId="2" applyNumberFormat="1" applyFont="1" applyFill="1" applyBorder="1" applyAlignment="1">
      <alignment horizontal="left"/>
    </xf>
    <xf numFmtId="41" fontId="12" fillId="2" borderId="4" xfId="2" applyNumberFormat="1" applyFont="1" applyFill="1" applyBorder="1" applyAlignment="1">
      <alignment horizontal="right" vertical="center"/>
    </xf>
    <xf numFmtId="2" fontId="11" fillId="2" borderId="4" xfId="0" applyNumberFormat="1" applyFont="1" applyFill="1" applyBorder="1" applyAlignment="1">
      <alignment horizontal="center"/>
    </xf>
    <xf numFmtId="41" fontId="12" fillId="2" borderId="0" xfId="2" applyNumberFormat="1" applyFont="1" applyFill="1" applyBorder="1" applyAlignment="1">
      <alignment horizontal="right" vertical="center"/>
    </xf>
    <xf numFmtId="2" fontId="11" fillId="2" borderId="0" xfId="0" applyNumberFormat="1" applyFont="1" applyFill="1" applyBorder="1" applyAlignment="1">
      <alignment horizontal="center"/>
    </xf>
    <xf numFmtId="164" fontId="15" fillId="2" borderId="1" xfId="0" applyNumberFormat="1" applyFont="1" applyFill="1" applyBorder="1" applyAlignment="1">
      <alignment horizontal="right" vertical="center"/>
    </xf>
    <xf numFmtId="0" fontId="22" fillId="2" borderId="0" xfId="0" applyFont="1" applyFill="1"/>
    <xf numFmtId="0" fontId="0" fillId="2" borderId="0" xfId="0" applyFont="1" applyFill="1"/>
    <xf numFmtId="0" fontId="1" fillId="2" borderId="0" xfId="0" applyFont="1" applyFill="1"/>
    <xf numFmtId="0" fontId="10" fillId="2" borderId="1" xfId="0" applyFont="1" applyFill="1" applyBorder="1" applyAlignment="1">
      <alignment horizontal="left"/>
    </xf>
    <xf numFmtId="41" fontId="11" fillId="2" borderId="4" xfId="0" applyNumberFormat="1" applyFont="1" applyFill="1" applyBorder="1"/>
    <xf numFmtId="0" fontId="11" fillId="2" borderId="4" xfId="0" applyFont="1" applyFill="1" applyBorder="1"/>
    <xf numFmtId="41" fontId="10" fillId="2" borderId="0" xfId="0" applyNumberFormat="1" applyFont="1" applyFill="1" applyBorder="1"/>
    <xf numFmtId="41" fontId="15" fillId="2" borderId="0" xfId="0" applyNumberFormat="1" applyFont="1" applyFill="1" applyBorder="1" applyAlignment="1">
      <alignment horizontal="right" vertical="center"/>
    </xf>
    <xf numFmtId="165" fontId="10" fillId="2" borderId="0" xfId="0" applyNumberFormat="1" applyFont="1" applyFill="1" applyBorder="1" applyAlignment="1">
      <alignment horizontal="center"/>
    </xf>
    <xf numFmtId="49" fontId="16" fillId="2" borderId="1" xfId="1" applyNumberFormat="1" applyFont="1" applyFill="1" applyBorder="1" applyAlignment="1">
      <alignment horizontal="center" vertical="center" wrapText="1"/>
    </xf>
    <xf numFmtId="0" fontId="20" fillId="2" borderId="4" xfId="0" applyFont="1" applyFill="1" applyBorder="1" applyAlignment="1"/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/>
    </xf>
    <xf numFmtId="1" fontId="11" fillId="2" borderId="0" xfId="0" applyNumberFormat="1" applyFont="1" applyFill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14" fillId="2" borderId="0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41" fontId="16" fillId="2" borderId="4" xfId="4" applyNumberFormat="1" applyFont="1" applyFill="1" applyBorder="1" applyAlignment="1">
      <alignment horizontal="center"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/>
    <xf numFmtId="0" fontId="20" fillId="2" borderId="4" xfId="0" applyFont="1" applyFill="1" applyBorder="1" applyAlignment="1">
      <alignment vertical="top"/>
    </xf>
    <xf numFmtId="49" fontId="12" fillId="2" borderId="0" xfId="3" applyNumberFormat="1" applyFont="1" applyFill="1" applyBorder="1" applyAlignment="1">
      <alignment horizontal="left" vertical="center"/>
    </xf>
    <xf numFmtId="41" fontId="11" fillId="2" borderId="0" xfId="0" applyNumberFormat="1" applyFont="1" applyFill="1" applyAlignment="1">
      <alignment vertical="center"/>
    </xf>
    <xf numFmtId="41" fontId="10" fillId="2" borderId="1" xfId="0" applyNumberFormat="1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8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horizontal="left" vertical="center"/>
    </xf>
    <xf numFmtId="41" fontId="12" fillId="2" borderId="0" xfId="0" applyNumberFormat="1" applyFont="1" applyFill="1" applyBorder="1" applyAlignment="1">
      <alignment horizontal="left" vertical="center"/>
    </xf>
    <xf numFmtId="41" fontId="12" fillId="2" borderId="0" xfId="0" applyNumberFormat="1" applyFont="1" applyFill="1" applyBorder="1" applyAlignment="1">
      <alignment horizontal="right" vertical="center"/>
    </xf>
    <xf numFmtId="41" fontId="19" fillId="2" borderId="0" xfId="0" applyNumberFormat="1" applyFont="1" applyFill="1" applyBorder="1" applyAlignment="1">
      <alignment horizontal="right" vertical="center" wrapText="1"/>
    </xf>
    <xf numFmtId="41" fontId="17" fillId="2" borderId="1" xfId="0" applyNumberFormat="1" applyFont="1" applyFill="1" applyBorder="1" applyAlignment="1">
      <alignment horizontal="left" vertical="center" wrapText="1"/>
    </xf>
    <xf numFmtId="41" fontId="10" fillId="2" borderId="1" xfId="0" applyNumberFormat="1" applyFont="1" applyFill="1" applyBorder="1" applyAlignment="1">
      <alignment horizontal="right" vertical="center"/>
    </xf>
    <xf numFmtId="41" fontId="17" fillId="2" borderId="1" xfId="0" applyNumberFormat="1" applyFont="1" applyFill="1" applyBorder="1" applyAlignment="1">
      <alignment horizontal="right" vertical="center" wrapText="1"/>
    </xf>
    <xf numFmtId="0" fontId="21" fillId="0" borderId="4" xfId="0" applyFont="1" applyFill="1" applyBorder="1" applyAlignment="1">
      <alignment vertical="top"/>
    </xf>
    <xf numFmtId="0" fontId="0" fillId="0" borderId="0" xfId="0" applyFill="1"/>
    <xf numFmtId="0" fontId="11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2" fontId="10" fillId="2" borderId="0" xfId="0" applyNumberFormat="1" applyFont="1" applyFill="1" applyBorder="1" applyAlignment="1">
      <alignment vertical="center"/>
    </xf>
    <xf numFmtId="49" fontId="1" fillId="2" borderId="4" xfId="0" applyNumberFormat="1" applyFont="1" applyFill="1" applyBorder="1" applyAlignment="1">
      <alignment vertical="center"/>
    </xf>
    <xf numFmtId="49" fontId="1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vertical="center"/>
    </xf>
    <xf numFmtId="41" fontId="10" fillId="2" borderId="0" xfId="0" applyNumberFormat="1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2" fontId="11" fillId="2" borderId="0" xfId="0" applyNumberFormat="1" applyFont="1" applyFill="1" applyBorder="1" applyAlignment="1">
      <alignment horizontal="center" vertical="center"/>
    </xf>
    <xf numFmtId="41" fontId="11" fillId="2" borderId="0" xfId="0" applyNumberFormat="1" applyFont="1" applyFill="1"/>
    <xf numFmtId="41" fontId="11" fillId="2" borderId="4" xfId="0" applyNumberFormat="1" applyFont="1" applyFill="1" applyBorder="1" applyAlignment="1">
      <alignment horizontal="center"/>
    </xf>
    <xf numFmtId="41" fontId="11" fillId="2" borderId="0" xfId="0" applyNumberFormat="1" applyFont="1" applyFill="1" applyBorder="1" applyAlignment="1">
      <alignment horizontal="center"/>
    </xf>
    <xf numFmtId="41" fontId="11" fillId="2" borderId="0" xfId="0" applyNumberFormat="1" applyFont="1" applyFill="1" applyBorder="1"/>
    <xf numFmtId="41" fontId="10" fillId="2" borderId="0" xfId="0" applyNumberFormat="1" applyFont="1" applyFill="1"/>
    <xf numFmtId="41" fontId="10" fillId="2" borderId="0" xfId="0" applyNumberFormat="1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41" fontId="18" fillId="2" borderId="4" xfId="0" applyNumberFormat="1" applyFont="1" applyFill="1" applyBorder="1" applyAlignment="1">
      <alignment vertical="center"/>
    </xf>
    <xf numFmtId="0" fontId="16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41" fontId="16" fillId="2" borderId="3" xfId="4" applyNumberFormat="1" applyFont="1" applyFill="1" applyBorder="1" applyAlignment="1">
      <alignment horizontal="center" vertical="center"/>
    </xf>
    <xf numFmtId="41" fontId="16" fillId="2" borderId="4" xfId="0" applyNumberFormat="1" applyFont="1" applyFill="1" applyBorder="1" applyAlignment="1">
      <alignment horizontal="center" vertical="center" wrapText="1"/>
    </xf>
    <xf numFmtId="41" fontId="16" fillId="2" borderId="1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6" fillId="2" borderId="4" xfId="1" applyNumberFormat="1" applyFont="1" applyFill="1" applyBorder="1" applyAlignment="1">
      <alignment horizontal="center" vertical="center" wrapText="1"/>
    </xf>
    <xf numFmtId="49" fontId="16" fillId="2" borderId="0" xfId="1" applyNumberFormat="1" applyFont="1" applyFill="1" applyBorder="1" applyAlignment="1">
      <alignment horizontal="center" vertical="center" wrapText="1"/>
    </xf>
    <xf numFmtId="49" fontId="16" fillId="2" borderId="1" xfId="1" applyNumberFormat="1" applyFont="1" applyFill="1" applyBorder="1" applyAlignment="1">
      <alignment horizontal="center" vertical="center" wrapText="1"/>
    </xf>
    <xf numFmtId="49" fontId="16" fillId="2" borderId="3" xfId="1" applyNumberFormat="1" applyFont="1" applyFill="1" applyBorder="1" applyAlignment="1">
      <alignment horizontal="center" vertical="center" wrapText="1"/>
    </xf>
    <xf numFmtId="49" fontId="16" fillId="2" borderId="9" xfId="1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wrapText="1"/>
    </xf>
    <xf numFmtId="49" fontId="16" fillId="2" borderId="3" xfId="1" applyNumberFormat="1" applyFont="1" applyFill="1" applyBorder="1" applyAlignment="1">
      <alignment horizontal="center" vertical="top" wrapText="1"/>
    </xf>
    <xf numFmtId="49" fontId="16" fillId="2" borderId="9" xfId="1" applyNumberFormat="1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/>
    <xf numFmtId="0" fontId="0" fillId="2" borderId="0" xfId="0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/>
    </xf>
    <xf numFmtId="0" fontId="16" fillId="2" borderId="4" xfId="3" applyFont="1" applyFill="1" applyBorder="1" applyAlignment="1">
      <alignment horizontal="center" vertical="center" wrapText="1"/>
    </xf>
    <xf numFmtId="0" fontId="16" fillId="2" borderId="0" xfId="3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 wrapText="1"/>
    </xf>
    <xf numFmtId="0" fontId="16" fillId="2" borderId="3" xfId="3" applyFont="1" applyFill="1" applyBorder="1" applyAlignment="1">
      <alignment horizontal="center" vertical="center"/>
    </xf>
    <xf numFmtId="49" fontId="16" fillId="2" borderId="5" xfId="3" applyNumberFormat="1" applyFont="1" applyFill="1" applyBorder="1" applyAlignment="1">
      <alignment horizontal="center" vertical="center" wrapText="1"/>
    </xf>
    <xf numFmtId="49" fontId="16" fillId="2" borderId="1" xfId="3" applyNumberFormat="1" applyFont="1" applyFill="1" applyBorder="1" applyAlignment="1">
      <alignment horizontal="center" vertical="center" wrapText="1"/>
    </xf>
    <xf numFmtId="49" fontId="16" fillId="2" borderId="9" xfId="3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41" fontId="0" fillId="2" borderId="0" xfId="0" applyNumberFormat="1" applyFill="1"/>
    <xf numFmtId="41" fontId="0" fillId="2" borderId="0" xfId="0" applyNumberFormat="1" applyFill="1" applyAlignment="1">
      <alignment vertical="center"/>
    </xf>
  </cellXfs>
  <cellStyles count="5">
    <cellStyle name="Normal" xfId="0" builtinId="0"/>
    <cellStyle name="Normal_asistencia escolar y alfabetism" xfId="1"/>
    <cellStyle name="Normal_c2.raw" xfId="2"/>
    <cellStyle name="Normal_Hoja1" xfId="3"/>
    <cellStyle name="Normal_Hoja3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workbookViewId="0">
      <selection activeCell="A4" sqref="A4"/>
    </sheetView>
  </sheetViews>
  <sheetFormatPr baseColWidth="10" defaultRowHeight="15" x14ac:dyDescent="0.25"/>
  <cols>
    <col min="1" max="1" width="4.42578125" customWidth="1"/>
    <col min="2" max="2" width="3.42578125" customWidth="1"/>
  </cols>
  <sheetData>
    <row r="1" spans="1:17" s="2" customFormat="1" ht="12.75" x14ac:dyDescent="0.2">
      <c r="A1" s="7"/>
      <c r="B1" s="8"/>
      <c r="C1" s="8"/>
      <c r="D1" s="8"/>
      <c r="E1" s="8"/>
      <c r="F1" s="8"/>
      <c r="G1" s="8"/>
      <c r="H1" s="9"/>
      <c r="I1" s="9"/>
      <c r="J1" s="9"/>
      <c r="K1" s="9"/>
      <c r="L1" s="7"/>
      <c r="M1" s="7"/>
      <c r="N1" s="7"/>
      <c r="O1" s="7"/>
      <c r="P1" s="7"/>
      <c r="Q1" s="7"/>
    </row>
    <row r="2" spans="1:17" s="2" customFormat="1" ht="12.75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2" customFormat="1" ht="15" customHeight="1" x14ac:dyDescent="0.2">
      <c r="A3" s="10" t="s">
        <v>86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7"/>
      <c r="M3" s="7"/>
      <c r="N3" s="7"/>
      <c r="O3" s="7"/>
      <c r="P3" s="7"/>
      <c r="Q3" s="7"/>
    </row>
    <row r="4" spans="1:17" s="2" customFormat="1" ht="15" customHeight="1" x14ac:dyDescent="0.2">
      <c r="A4" s="11"/>
      <c r="B4" s="12"/>
      <c r="C4" s="10"/>
      <c r="D4" s="10"/>
      <c r="E4" s="10"/>
      <c r="F4" s="10"/>
      <c r="G4" s="11"/>
      <c r="H4" s="11"/>
      <c r="I4" s="11"/>
      <c r="J4" s="11"/>
      <c r="K4" s="11"/>
      <c r="L4" s="7"/>
      <c r="M4" s="7"/>
      <c r="N4" s="7"/>
      <c r="O4" s="7"/>
      <c r="P4" s="7"/>
      <c r="Q4" s="7"/>
    </row>
    <row r="5" spans="1:17" s="2" customFormat="1" ht="15" customHeight="1" x14ac:dyDescent="0.2">
      <c r="A5" s="10" t="s">
        <v>48</v>
      </c>
      <c r="B5" s="8"/>
      <c r="C5" s="10"/>
      <c r="D5" s="11"/>
      <c r="E5" s="10"/>
      <c r="F5" s="10"/>
      <c r="G5" s="11"/>
      <c r="H5" s="11"/>
      <c r="I5" s="11"/>
      <c r="J5" s="11"/>
      <c r="K5" s="11"/>
      <c r="L5" s="7"/>
      <c r="M5" s="7"/>
      <c r="N5" s="7"/>
      <c r="O5" s="7"/>
      <c r="P5" s="7"/>
      <c r="Q5" s="7"/>
    </row>
    <row r="6" spans="1:17" s="2" customFormat="1" ht="15" customHeight="1" x14ac:dyDescent="0.2">
      <c r="A6" s="11"/>
      <c r="B6" s="12" t="s">
        <v>93</v>
      </c>
      <c r="C6" s="12"/>
      <c r="D6" s="12"/>
      <c r="E6" s="12"/>
      <c r="F6" s="12"/>
      <c r="G6" s="11"/>
      <c r="H6" s="11"/>
      <c r="I6" s="11"/>
      <c r="J6" s="11"/>
      <c r="K6" s="11"/>
      <c r="L6" s="7"/>
      <c r="M6" s="7"/>
      <c r="N6" s="7"/>
      <c r="O6" s="7"/>
      <c r="P6" s="7"/>
      <c r="Q6" s="7"/>
    </row>
    <row r="7" spans="1:17" s="2" customFormat="1" ht="15" customHeight="1" x14ac:dyDescent="0.2">
      <c r="A7" s="11"/>
      <c r="B7" s="12" t="s">
        <v>94</v>
      </c>
      <c r="C7" s="12"/>
      <c r="D7" s="12"/>
      <c r="E7" s="12"/>
      <c r="F7" s="12"/>
      <c r="G7" s="11"/>
      <c r="H7" s="11"/>
      <c r="I7" s="11"/>
      <c r="J7" s="11"/>
      <c r="K7" s="11"/>
      <c r="L7" s="7"/>
      <c r="M7" s="7"/>
      <c r="N7" s="7"/>
      <c r="O7" s="7"/>
      <c r="P7" s="7"/>
      <c r="Q7" s="7"/>
    </row>
    <row r="8" spans="1:17" s="2" customFormat="1" ht="15" customHeight="1" x14ac:dyDescent="0.2">
      <c r="A8" s="11"/>
      <c r="B8" s="12" t="s">
        <v>70</v>
      </c>
      <c r="C8" s="13"/>
      <c r="D8" s="12"/>
      <c r="E8" s="12"/>
      <c r="F8" s="12"/>
      <c r="G8" s="11"/>
      <c r="H8" s="11"/>
      <c r="I8" s="11"/>
      <c r="J8" s="11"/>
      <c r="K8" s="11"/>
      <c r="L8" s="7"/>
      <c r="M8" s="7"/>
      <c r="N8" s="7"/>
      <c r="O8" s="7"/>
      <c r="P8" s="7"/>
      <c r="Q8" s="7"/>
    </row>
    <row r="9" spans="1:17" s="2" customFormat="1" ht="15" customHeight="1" x14ac:dyDescent="0.2">
      <c r="A9" s="11"/>
      <c r="B9" s="11"/>
      <c r="C9" s="12" t="s">
        <v>87</v>
      </c>
      <c r="D9" s="12"/>
      <c r="E9" s="12"/>
      <c r="F9" s="12"/>
      <c r="G9" s="11"/>
      <c r="H9" s="11"/>
      <c r="I9" s="11"/>
      <c r="J9" s="11"/>
      <c r="K9" s="11"/>
      <c r="L9" s="7"/>
      <c r="M9" s="7"/>
      <c r="N9" s="7"/>
      <c r="O9" s="7"/>
      <c r="P9" s="7"/>
      <c r="Q9" s="7"/>
    </row>
    <row r="10" spans="1:17" s="2" customFormat="1" ht="15" customHeight="1" x14ac:dyDescent="0.2">
      <c r="A10" s="11"/>
      <c r="B10" s="11"/>
      <c r="C10" s="12"/>
      <c r="D10" s="12"/>
      <c r="E10" s="12"/>
      <c r="F10" s="12"/>
      <c r="G10" s="11"/>
      <c r="H10" s="11"/>
      <c r="I10" s="11"/>
      <c r="J10" s="11"/>
      <c r="K10" s="11"/>
      <c r="L10" s="7"/>
      <c r="M10" s="7"/>
      <c r="N10" s="7"/>
      <c r="O10" s="7"/>
      <c r="P10" s="7"/>
      <c r="Q10" s="7"/>
    </row>
    <row r="11" spans="1:17" s="2" customFormat="1" ht="15" customHeight="1" x14ac:dyDescent="0.2">
      <c r="A11" s="14" t="s">
        <v>49</v>
      </c>
      <c r="B11" s="8"/>
      <c r="C11" s="8"/>
      <c r="D11" s="8"/>
      <c r="E11" s="12"/>
      <c r="F11" s="12"/>
      <c r="G11" s="11"/>
      <c r="H11" s="11"/>
      <c r="I11" s="11"/>
      <c r="J11" s="11"/>
      <c r="K11" s="11"/>
      <c r="L11" s="7"/>
      <c r="M11" s="7"/>
      <c r="N11" s="7"/>
      <c r="O11" s="7"/>
      <c r="P11" s="7"/>
      <c r="Q11" s="7"/>
    </row>
    <row r="12" spans="1:17" s="2" customFormat="1" ht="15" customHeight="1" x14ac:dyDescent="0.2">
      <c r="A12" s="11"/>
      <c r="B12" s="13" t="s">
        <v>69</v>
      </c>
      <c r="C12" s="11"/>
      <c r="D12" s="11"/>
      <c r="E12" s="11"/>
      <c r="F12" s="11"/>
      <c r="G12" s="11"/>
      <c r="H12" s="11"/>
      <c r="I12" s="11"/>
      <c r="J12" s="11"/>
      <c r="K12" s="11"/>
      <c r="L12" s="7"/>
      <c r="M12" s="7"/>
      <c r="N12" s="7"/>
      <c r="O12" s="7"/>
      <c r="P12" s="7"/>
      <c r="Q12" s="7"/>
    </row>
    <row r="13" spans="1:17" s="2" customFormat="1" ht="15" customHeight="1" x14ac:dyDescent="0.2">
      <c r="A13" s="13"/>
      <c r="B13" s="11"/>
      <c r="C13" s="13" t="s">
        <v>88</v>
      </c>
      <c r="D13" s="11"/>
      <c r="E13" s="11"/>
      <c r="F13" s="11"/>
      <c r="G13" s="11"/>
      <c r="H13" s="11"/>
      <c r="I13" s="11"/>
      <c r="J13" s="11"/>
      <c r="K13" s="11"/>
      <c r="L13" s="7"/>
      <c r="M13" s="7"/>
      <c r="N13" s="7"/>
      <c r="O13" s="7"/>
      <c r="P13" s="7"/>
      <c r="Q13" s="7"/>
    </row>
    <row r="14" spans="1:17" s="2" customFormat="1" ht="15" customHeight="1" x14ac:dyDescent="0.2">
      <c r="A14" s="13"/>
      <c r="B14" s="11"/>
      <c r="C14" s="13"/>
      <c r="D14" s="11"/>
      <c r="E14" s="11"/>
      <c r="F14" s="11"/>
      <c r="G14" s="11"/>
      <c r="H14" s="11"/>
      <c r="I14" s="11"/>
      <c r="J14" s="11"/>
      <c r="K14" s="11"/>
      <c r="L14" s="7"/>
      <c r="M14" s="7"/>
      <c r="N14" s="7"/>
      <c r="O14" s="7"/>
      <c r="P14" s="7"/>
      <c r="Q14" s="7"/>
    </row>
    <row r="15" spans="1:17" s="2" customFormat="1" ht="15" customHeight="1" x14ac:dyDescent="0.2">
      <c r="A15" s="10" t="s">
        <v>50</v>
      </c>
      <c r="B15" s="10"/>
      <c r="C15" s="10"/>
      <c r="D15" s="11"/>
      <c r="E15" s="11"/>
      <c r="F15" s="11"/>
      <c r="G15" s="11"/>
      <c r="H15" s="11"/>
      <c r="I15" s="11"/>
      <c r="J15" s="11"/>
      <c r="K15" s="11"/>
      <c r="L15" s="7"/>
      <c r="M15" s="7"/>
      <c r="N15" s="7"/>
      <c r="O15" s="7"/>
      <c r="P15" s="7"/>
      <c r="Q15" s="7"/>
    </row>
    <row r="16" spans="1:17" s="2" customFormat="1" ht="15" customHeight="1" x14ac:dyDescent="0.2">
      <c r="A16" s="13"/>
      <c r="B16" s="11" t="s">
        <v>57</v>
      </c>
      <c r="C16" s="12"/>
      <c r="D16" s="12"/>
      <c r="E16" s="12"/>
      <c r="F16" s="12"/>
      <c r="G16" s="11"/>
      <c r="H16" s="11"/>
      <c r="I16" s="11"/>
      <c r="J16" s="11"/>
      <c r="K16" s="11"/>
      <c r="L16" s="7"/>
      <c r="M16" s="7"/>
      <c r="N16" s="7"/>
      <c r="O16" s="7"/>
      <c r="P16" s="7"/>
      <c r="Q16" s="7"/>
    </row>
    <row r="17" spans="1:17" s="2" customFormat="1" ht="15" customHeight="1" x14ac:dyDescent="0.2">
      <c r="A17" s="11"/>
      <c r="B17" s="8"/>
      <c r="C17" s="11" t="s">
        <v>89</v>
      </c>
      <c r="D17" s="12"/>
      <c r="E17" s="12"/>
      <c r="F17" s="12"/>
      <c r="G17" s="11"/>
      <c r="H17" s="11"/>
      <c r="I17" s="11"/>
      <c r="J17" s="11"/>
      <c r="K17" s="11"/>
      <c r="L17" s="7"/>
      <c r="M17" s="7"/>
      <c r="N17" s="7"/>
      <c r="O17" s="7"/>
      <c r="P17" s="7"/>
      <c r="Q17" s="7"/>
    </row>
    <row r="18" spans="1:17" s="2" customFormat="1" ht="15" customHeight="1" x14ac:dyDescent="0.2">
      <c r="A18" s="11"/>
      <c r="B18" s="11" t="s">
        <v>58</v>
      </c>
      <c r="C18" s="8"/>
      <c r="D18" s="8"/>
      <c r="E18" s="8"/>
      <c r="F18" s="8"/>
      <c r="G18" s="11"/>
      <c r="H18" s="11"/>
      <c r="I18" s="11"/>
      <c r="J18" s="11"/>
      <c r="K18" s="11"/>
      <c r="L18" s="7"/>
      <c r="M18" s="7"/>
      <c r="N18" s="7"/>
      <c r="O18" s="7"/>
      <c r="P18" s="7"/>
      <c r="Q18" s="7"/>
    </row>
    <row r="19" spans="1:17" s="2" customFormat="1" ht="15" customHeight="1" x14ac:dyDescent="0.2">
      <c r="A19" s="11"/>
      <c r="B19" s="11"/>
      <c r="C19" s="11" t="s">
        <v>90</v>
      </c>
      <c r="D19" s="8"/>
      <c r="E19" s="8"/>
      <c r="F19" s="8"/>
      <c r="G19" s="11"/>
      <c r="H19" s="11"/>
      <c r="I19" s="11"/>
      <c r="J19" s="11"/>
      <c r="K19" s="11"/>
      <c r="L19" s="7"/>
      <c r="M19" s="7"/>
      <c r="N19" s="7"/>
      <c r="O19" s="7"/>
      <c r="P19" s="7"/>
      <c r="Q19" s="7"/>
    </row>
    <row r="20" spans="1:17" s="2" customFormat="1" ht="15" customHeight="1" x14ac:dyDescent="0.2">
      <c r="A20" s="13"/>
      <c r="B20" s="13" t="s">
        <v>15</v>
      </c>
      <c r="C20" s="11"/>
      <c r="D20" s="11"/>
      <c r="E20" s="11"/>
      <c r="F20" s="11"/>
      <c r="G20" s="11"/>
      <c r="H20" s="11"/>
      <c r="I20" s="11"/>
      <c r="J20" s="11"/>
      <c r="K20" s="11"/>
      <c r="L20" s="7"/>
      <c r="M20" s="7"/>
      <c r="N20" s="7"/>
      <c r="O20" s="7"/>
      <c r="P20" s="7"/>
      <c r="Q20" s="7"/>
    </row>
    <row r="21" spans="1:17" s="2" customFormat="1" ht="15" customHeight="1" x14ac:dyDescent="0.2">
      <c r="A21" s="11"/>
      <c r="B21" s="11"/>
      <c r="C21" s="13" t="s">
        <v>91</v>
      </c>
      <c r="D21" s="8"/>
      <c r="E21" s="8"/>
      <c r="F21" s="8"/>
      <c r="G21" s="11"/>
      <c r="H21" s="11"/>
      <c r="I21" s="11"/>
      <c r="J21" s="11"/>
      <c r="K21" s="11"/>
      <c r="L21" s="7"/>
      <c r="M21" s="7"/>
      <c r="N21" s="7"/>
      <c r="O21" s="7"/>
      <c r="P21" s="7"/>
      <c r="Q21" s="7"/>
    </row>
    <row r="22" spans="1:17" s="2" customFormat="1" ht="15" customHeight="1" x14ac:dyDescent="0.2">
      <c r="A22" s="13"/>
      <c r="B22" s="11" t="s">
        <v>16</v>
      </c>
      <c r="C22" s="12"/>
      <c r="D22" s="12"/>
      <c r="E22" s="12"/>
      <c r="F22" s="12"/>
      <c r="G22" s="11"/>
      <c r="H22" s="11"/>
      <c r="I22" s="11"/>
      <c r="J22" s="11"/>
      <c r="K22" s="11"/>
      <c r="L22" s="7"/>
      <c r="M22" s="7"/>
      <c r="N22" s="7"/>
      <c r="O22" s="7"/>
      <c r="P22" s="7"/>
      <c r="Q22" s="7"/>
    </row>
    <row r="23" spans="1:17" s="2" customFormat="1" ht="15" customHeight="1" x14ac:dyDescent="0.2">
      <c r="A23" s="11"/>
      <c r="B23" s="11"/>
      <c r="C23" s="11" t="s">
        <v>92</v>
      </c>
      <c r="D23" s="11"/>
      <c r="E23" s="11"/>
      <c r="F23" s="11"/>
      <c r="G23" s="11"/>
      <c r="H23" s="11"/>
      <c r="I23" s="11"/>
      <c r="J23" s="11"/>
      <c r="K23" s="11"/>
      <c r="L23" s="7"/>
      <c r="M23" s="7"/>
      <c r="N23" s="7"/>
      <c r="O23" s="7"/>
      <c r="P23" s="7"/>
      <c r="Q23" s="7"/>
    </row>
    <row r="24" spans="1:17" s="2" customFormat="1" ht="12.75" x14ac:dyDescent="0.2">
      <c r="A24" s="11"/>
      <c r="D24" s="11"/>
      <c r="E24" s="11"/>
      <c r="F24" s="11"/>
      <c r="G24" s="11"/>
      <c r="H24" s="11"/>
      <c r="I24" s="11"/>
      <c r="J24" s="11"/>
      <c r="K24" s="11"/>
      <c r="L24" s="7"/>
      <c r="M24" s="7"/>
      <c r="N24" s="7"/>
      <c r="O24" s="7"/>
      <c r="P24" s="7"/>
      <c r="Q24" s="7"/>
    </row>
    <row r="25" spans="1:17" s="2" customFormat="1" ht="12.75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7"/>
      <c r="M25" s="7"/>
      <c r="N25" s="7"/>
      <c r="O25" s="7"/>
      <c r="P25" s="7"/>
      <c r="Q25" s="7"/>
    </row>
    <row r="26" spans="1:17" s="2" customFormat="1" ht="12.75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7"/>
      <c r="M26" s="7"/>
      <c r="N26" s="7"/>
      <c r="O26" s="7"/>
      <c r="P26" s="7"/>
      <c r="Q26" s="7"/>
    </row>
    <row r="27" spans="1:17" s="2" customFormat="1" ht="12.75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7"/>
      <c r="M27" s="7"/>
      <c r="N27" s="7"/>
      <c r="O27" s="7"/>
      <c r="P27" s="7"/>
      <c r="Q27" s="7"/>
    </row>
    <row r="28" spans="1:17" s="2" customFormat="1" ht="12.75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7"/>
      <c r="M28" s="7"/>
      <c r="N28" s="7"/>
      <c r="O28" s="7"/>
      <c r="P28" s="7"/>
      <c r="Q28" s="7"/>
    </row>
    <row r="29" spans="1:17" s="2" customFormat="1" ht="12.75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7"/>
      <c r="M29" s="7"/>
      <c r="N29" s="7"/>
      <c r="O29" s="7"/>
      <c r="P29" s="7"/>
      <c r="Q29" s="7"/>
    </row>
    <row r="30" spans="1:17" s="2" customFormat="1" ht="12.75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7"/>
      <c r="M30" s="7"/>
      <c r="N30" s="7"/>
      <c r="O30" s="7"/>
      <c r="P30" s="7"/>
      <c r="Q30" s="7"/>
    </row>
    <row r="31" spans="1:17" s="2" customFormat="1" ht="12.75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2" customFormat="1" ht="12.75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s="2" customFormat="1" ht="12.75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s="2" customFormat="1" ht="12.75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s="2" customFormat="1" ht="12.75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22" customFormat="1" x14ac:dyDescent="0.25"/>
    <row r="37" spans="1:17" s="22" customFormat="1" x14ac:dyDescent="0.25"/>
    <row r="38" spans="1:17" s="22" customFormat="1" x14ac:dyDescent="0.25"/>
    <row r="39" spans="1:17" s="22" customFormat="1" x14ac:dyDescent="0.25"/>
    <row r="40" spans="1:17" s="22" customFormat="1" x14ac:dyDescent="0.25"/>
    <row r="41" spans="1:17" s="22" customFormat="1" x14ac:dyDescent="0.25"/>
    <row r="42" spans="1:17" s="22" customFormat="1" x14ac:dyDescent="0.25"/>
  </sheetData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zoomScale="110" zoomScaleNormal="110" workbookViewId="0">
      <selection activeCell="A3" sqref="A3"/>
    </sheetView>
  </sheetViews>
  <sheetFormatPr baseColWidth="10" defaultRowHeight="15" x14ac:dyDescent="0.25"/>
  <cols>
    <col min="1" max="1" width="27.28515625" style="100" customWidth="1"/>
    <col min="2" max="2" width="13.28515625" style="100" customWidth="1"/>
    <col min="3" max="3" width="9.140625" style="100" customWidth="1"/>
    <col min="4" max="4" width="13.42578125" style="100" customWidth="1"/>
    <col min="5" max="5" width="1.42578125" style="100" customWidth="1"/>
    <col min="6" max="6" width="12.42578125" style="100" bestFit="1" customWidth="1"/>
    <col min="7" max="7" width="9.42578125" style="100" customWidth="1"/>
    <col min="8" max="8" width="13.42578125" style="100" customWidth="1"/>
    <col min="9" max="9" width="1.5703125" style="100" customWidth="1"/>
    <col min="10" max="10" width="10.85546875" style="100" customWidth="1"/>
    <col min="11" max="11" width="9.42578125" style="100" customWidth="1"/>
    <col min="12" max="12" width="14.28515625" style="100" bestFit="1" customWidth="1"/>
    <col min="13" max="13" width="1.5703125" style="100" customWidth="1"/>
    <col min="14" max="14" width="10.85546875" style="100" customWidth="1"/>
    <col min="15" max="15" width="9.28515625" style="100" customWidth="1"/>
    <col min="16" max="16" width="14.28515625" style="101" bestFit="1" customWidth="1"/>
    <col min="17" max="16384" width="11.42578125" style="101"/>
  </cols>
  <sheetData>
    <row r="1" spans="1:16" s="13" customFormat="1" ht="15" customHeight="1" x14ac:dyDescent="0.25">
      <c r="A1" s="8" t="s">
        <v>78</v>
      </c>
      <c r="B1" s="8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6" s="13" customFormat="1" ht="15" customHeight="1" x14ac:dyDescent="0.25">
      <c r="A2" s="8" t="s">
        <v>73</v>
      </c>
      <c r="B2" s="8"/>
      <c r="C2" s="12"/>
      <c r="D2" s="12"/>
      <c r="E2" s="12"/>
      <c r="F2" s="12"/>
      <c r="G2" s="12"/>
      <c r="H2" s="12"/>
      <c r="I2" s="11"/>
      <c r="J2" s="11"/>
      <c r="K2" s="11"/>
      <c r="L2" s="11"/>
      <c r="M2" s="11"/>
      <c r="N2" s="11"/>
      <c r="O2" s="11"/>
    </row>
    <row r="3" spans="1:16" s="13" customFormat="1" ht="15" customHeight="1" thickBot="1" x14ac:dyDescent="0.3">
      <c r="A3" s="8"/>
      <c r="B3" s="15"/>
      <c r="C3" s="16"/>
      <c r="D3" s="16"/>
      <c r="E3" s="16"/>
      <c r="F3" s="16"/>
      <c r="G3" s="16"/>
      <c r="H3" s="16"/>
      <c r="I3" s="11"/>
      <c r="J3" s="11"/>
      <c r="K3" s="11"/>
      <c r="L3" s="11"/>
      <c r="M3" s="11"/>
      <c r="N3" s="11"/>
      <c r="O3" s="11"/>
    </row>
    <row r="4" spans="1:16" s="13" customFormat="1" ht="15" customHeight="1" x14ac:dyDescent="0.25">
      <c r="A4" s="152" t="s">
        <v>26</v>
      </c>
      <c r="B4" s="154">
        <v>2000</v>
      </c>
      <c r="C4" s="154"/>
      <c r="D4" s="154"/>
      <c r="E4" s="93"/>
      <c r="F4" s="155">
        <v>2005</v>
      </c>
      <c r="G4" s="155"/>
      <c r="H4" s="155"/>
      <c r="I4" s="93"/>
      <c r="J4" s="155">
        <v>2010</v>
      </c>
      <c r="K4" s="155"/>
      <c r="L4" s="155"/>
      <c r="M4" s="93"/>
      <c r="N4" s="155">
        <v>2015</v>
      </c>
      <c r="O4" s="155"/>
      <c r="P4" s="155"/>
    </row>
    <row r="5" spans="1:16" s="13" customFormat="1" ht="27.75" customHeight="1" thickBot="1" x14ac:dyDescent="0.3">
      <c r="A5" s="153"/>
      <c r="B5" s="94" t="s">
        <v>59</v>
      </c>
      <c r="C5" s="4" t="s">
        <v>28</v>
      </c>
      <c r="D5" s="17" t="s">
        <v>60</v>
      </c>
      <c r="E5" s="17"/>
      <c r="F5" s="94" t="s">
        <v>59</v>
      </c>
      <c r="G5" s="95" t="s">
        <v>29</v>
      </c>
      <c r="H5" s="18" t="s">
        <v>61</v>
      </c>
      <c r="I5" s="17"/>
      <c r="J5" s="94" t="s">
        <v>59</v>
      </c>
      <c r="K5" s="95" t="s">
        <v>29</v>
      </c>
      <c r="L5" s="18" t="s">
        <v>62</v>
      </c>
      <c r="M5" s="17"/>
      <c r="N5" s="94" t="s">
        <v>59</v>
      </c>
      <c r="O5" s="95" t="s">
        <v>29</v>
      </c>
      <c r="P5" s="18" t="s">
        <v>64</v>
      </c>
    </row>
    <row r="6" spans="1:16" x14ac:dyDescent="0.25">
      <c r="A6" s="96" t="s">
        <v>30</v>
      </c>
      <c r="B6" s="60">
        <v>121409</v>
      </c>
      <c r="C6" s="97">
        <v>100</v>
      </c>
      <c r="D6" s="143">
        <v>2.0085707001699218</v>
      </c>
      <c r="E6" s="8"/>
      <c r="F6" s="60">
        <v>105556</v>
      </c>
      <c r="G6" s="98">
        <v>100</v>
      </c>
      <c r="H6" s="143">
        <v>1.7559882366288808</v>
      </c>
      <c r="I6" s="8"/>
      <c r="J6" s="60">
        <v>124494</v>
      </c>
      <c r="K6" s="98">
        <v>100</v>
      </c>
      <c r="L6" s="143">
        <v>1.8594437709962977</v>
      </c>
      <c r="M6" s="8"/>
      <c r="N6" s="60">
        <v>136864</v>
      </c>
      <c r="O6" s="98">
        <v>100</v>
      </c>
      <c r="P6" s="143">
        <v>1.907902018726056</v>
      </c>
    </row>
    <row r="7" spans="1:16" ht="5.25" customHeight="1" x14ac:dyDescent="0.25">
      <c r="A7" s="102"/>
      <c r="B7" s="63"/>
      <c r="C7" s="97"/>
      <c r="D7" s="143"/>
      <c r="E7" s="8"/>
      <c r="F7" s="63"/>
      <c r="G7" s="98"/>
      <c r="H7" s="143"/>
      <c r="I7" s="8"/>
      <c r="J7" s="63"/>
      <c r="K7" s="98"/>
      <c r="L7" s="99"/>
      <c r="M7" s="8"/>
      <c r="N7" s="63"/>
      <c r="O7" s="98"/>
      <c r="P7" s="143"/>
    </row>
    <row r="8" spans="1:16" ht="15.75" thickBot="1" x14ac:dyDescent="0.3">
      <c r="A8" s="103" t="s">
        <v>31</v>
      </c>
      <c r="B8" s="71">
        <v>121409</v>
      </c>
      <c r="C8" s="29">
        <v>100</v>
      </c>
      <c r="D8" s="142">
        <v>2.0085707001699218</v>
      </c>
      <c r="E8" s="16"/>
      <c r="F8" s="65">
        <v>105556</v>
      </c>
      <c r="G8" s="104">
        <v>100</v>
      </c>
      <c r="H8" s="142">
        <v>1.7559882366288808</v>
      </c>
      <c r="I8" s="16"/>
      <c r="J8" s="65">
        <v>124494</v>
      </c>
      <c r="K8" s="104">
        <v>100</v>
      </c>
      <c r="L8" s="142">
        <v>1.8594437709962977</v>
      </c>
      <c r="M8" s="16"/>
      <c r="N8" s="65">
        <v>136864</v>
      </c>
      <c r="O8" s="104">
        <v>100</v>
      </c>
      <c r="P8" s="142">
        <f>N8/7173534*100</f>
        <v>1.907902018726056</v>
      </c>
    </row>
    <row r="9" spans="1:16" s="116" customFormat="1" ht="12.75" x14ac:dyDescent="0.25">
      <c r="A9" s="117" t="s">
        <v>72</v>
      </c>
      <c r="B9" s="115"/>
      <c r="C9" s="115"/>
      <c r="D9" s="115"/>
      <c r="E9" s="115"/>
      <c r="F9" s="115"/>
      <c r="G9" s="115"/>
      <c r="H9" s="115"/>
      <c r="I9" s="115"/>
    </row>
    <row r="10" spans="1:16" s="13" customFormat="1" ht="14.25" customHeight="1" x14ac:dyDescent="0.25">
      <c r="A10" s="21" t="s">
        <v>17</v>
      </c>
      <c r="B10" s="21"/>
      <c r="C10" s="21"/>
      <c r="D10" s="21"/>
      <c r="E10" s="21"/>
      <c r="F10" s="21"/>
      <c r="G10" s="21"/>
      <c r="H10" s="21"/>
      <c r="I10" s="11"/>
      <c r="J10" s="11"/>
      <c r="K10" s="11"/>
      <c r="L10" s="11"/>
      <c r="M10" s="11"/>
      <c r="N10" s="11"/>
      <c r="O10" s="11"/>
    </row>
    <row r="11" spans="1:16" s="13" customFormat="1" ht="14.25" customHeight="1" x14ac:dyDescent="0.25">
      <c r="A11" s="21" t="s">
        <v>18</v>
      </c>
      <c r="B11" s="21"/>
      <c r="C11" s="21"/>
      <c r="D11" s="21"/>
      <c r="E11" s="21"/>
      <c r="F11" s="21"/>
      <c r="G11" s="21"/>
      <c r="H11" s="21"/>
      <c r="I11" s="11"/>
      <c r="J11" s="11"/>
      <c r="K11" s="11"/>
      <c r="L11" s="11"/>
      <c r="M11" s="11"/>
      <c r="N11" s="11"/>
      <c r="O11" s="11"/>
    </row>
    <row r="12" spans="1:16" x14ac:dyDescent="0.25">
      <c r="A12" s="21" t="s">
        <v>65</v>
      </c>
      <c r="B12" s="105"/>
      <c r="C12" s="105"/>
      <c r="D12" s="105"/>
      <c r="E12" s="105"/>
      <c r="F12" s="105"/>
      <c r="G12" s="105"/>
      <c r="H12" s="106"/>
    </row>
    <row r="13" spans="1:16" x14ac:dyDescent="0.25">
      <c r="A13" s="21" t="s">
        <v>74</v>
      </c>
    </row>
  </sheetData>
  <mergeCells count="5">
    <mergeCell ref="A4:A5"/>
    <mergeCell ref="B4:D4"/>
    <mergeCell ref="F4:H4"/>
    <mergeCell ref="J4:L4"/>
    <mergeCell ref="N4:P4"/>
  </mergeCells>
  <phoneticPr fontId="27" type="noConversion"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A3" sqref="A3"/>
    </sheetView>
  </sheetViews>
  <sheetFormatPr baseColWidth="10" defaultRowHeight="15" x14ac:dyDescent="0.25"/>
  <cols>
    <col min="1" max="1" width="27.28515625" style="100" customWidth="1"/>
    <col min="2" max="2" width="13.28515625" style="100" customWidth="1"/>
    <col min="3" max="3" width="9.140625" style="100" customWidth="1"/>
    <col min="4" max="4" width="13.42578125" style="100" customWidth="1"/>
    <col min="5" max="5" width="1.42578125" style="100" customWidth="1"/>
    <col min="6" max="6" width="12.42578125" style="100" bestFit="1" customWidth="1"/>
    <col min="7" max="7" width="9.42578125" style="100" customWidth="1"/>
    <col min="8" max="8" width="13.42578125" style="100" customWidth="1"/>
    <col min="9" max="9" width="1.5703125" style="100" customWidth="1"/>
    <col min="10" max="16384" width="11.42578125" style="101"/>
  </cols>
  <sheetData>
    <row r="1" spans="1:9" s="13" customFormat="1" ht="15" customHeight="1" x14ac:dyDescent="0.25">
      <c r="A1" s="8" t="s">
        <v>76</v>
      </c>
      <c r="B1" s="8"/>
      <c r="C1" s="11"/>
      <c r="D1" s="11"/>
      <c r="E1" s="11"/>
      <c r="F1" s="11"/>
      <c r="G1" s="11"/>
      <c r="H1" s="11"/>
      <c r="I1" s="11"/>
    </row>
    <row r="2" spans="1:9" s="13" customFormat="1" ht="15" customHeight="1" x14ac:dyDescent="0.25">
      <c r="A2" s="8" t="s">
        <v>77</v>
      </c>
      <c r="B2" s="8"/>
      <c r="C2" s="12"/>
      <c r="D2" s="12"/>
      <c r="E2" s="12"/>
      <c r="F2" s="12"/>
      <c r="G2" s="12"/>
      <c r="H2" s="12"/>
      <c r="I2" s="11"/>
    </row>
    <row r="3" spans="1:9" s="13" customFormat="1" ht="15" customHeight="1" thickBot="1" x14ac:dyDescent="0.3">
      <c r="A3" s="8"/>
      <c r="B3" s="15"/>
      <c r="C3" s="16"/>
      <c r="D3" s="16"/>
      <c r="E3" s="16"/>
      <c r="F3" s="16"/>
      <c r="G3" s="16"/>
      <c r="H3" s="16"/>
      <c r="I3" s="11"/>
    </row>
    <row r="4" spans="1:9" s="13" customFormat="1" ht="15" customHeight="1" x14ac:dyDescent="0.25">
      <c r="A4" s="152" t="s">
        <v>26</v>
      </c>
      <c r="B4" s="154">
        <v>2010</v>
      </c>
      <c r="C4" s="154"/>
      <c r="D4" s="154"/>
      <c r="E4" s="93"/>
      <c r="F4" s="155">
        <v>2015</v>
      </c>
      <c r="G4" s="155"/>
      <c r="H4" s="155"/>
      <c r="I4" s="93"/>
    </row>
    <row r="5" spans="1:9" s="13" customFormat="1" ht="27.75" customHeight="1" thickBot="1" x14ac:dyDescent="0.3">
      <c r="A5" s="153"/>
      <c r="B5" s="94" t="s">
        <v>63</v>
      </c>
      <c r="C5" s="141" t="s">
        <v>28</v>
      </c>
      <c r="D5" s="17" t="s">
        <v>60</v>
      </c>
      <c r="E5" s="17"/>
      <c r="F5" s="94" t="s">
        <v>63</v>
      </c>
      <c r="G5" s="95" t="s">
        <v>29</v>
      </c>
      <c r="H5" s="18" t="s">
        <v>61</v>
      </c>
      <c r="I5" s="17"/>
    </row>
    <row r="6" spans="1:9" x14ac:dyDescent="0.25">
      <c r="A6" s="96" t="s">
        <v>30</v>
      </c>
      <c r="B6" s="60">
        <v>128344</v>
      </c>
      <c r="C6" s="97">
        <v>100</v>
      </c>
      <c r="D6" s="143">
        <v>1.8564628902695965</v>
      </c>
      <c r="E6" s="8"/>
      <c r="F6" s="60">
        <v>141177</v>
      </c>
      <c r="G6" s="98">
        <v>100</v>
      </c>
      <c r="H6" s="143">
        <v>1.91224585302159</v>
      </c>
      <c r="I6" s="8"/>
    </row>
    <row r="7" spans="1:9" ht="5.25" customHeight="1" x14ac:dyDescent="0.25">
      <c r="A7" s="102"/>
      <c r="B7" s="63"/>
      <c r="C7" s="97"/>
      <c r="D7" s="143"/>
      <c r="E7" s="8"/>
      <c r="F7" s="63"/>
      <c r="G7" s="98"/>
      <c r="H7" s="99"/>
      <c r="I7" s="8"/>
    </row>
    <row r="8" spans="1:9" ht="15.75" thickBot="1" x14ac:dyDescent="0.3">
      <c r="A8" s="103" t="s">
        <v>31</v>
      </c>
      <c r="B8" s="65">
        <v>128344</v>
      </c>
      <c r="C8" s="104">
        <v>100</v>
      </c>
      <c r="D8" s="142">
        <v>1.8564628902695965</v>
      </c>
      <c r="E8" s="16"/>
      <c r="F8" s="65">
        <v>141177</v>
      </c>
      <c r="G8" s="104">
        <v>100</v>
      </c>
      <c r="H8" s="142">
        <f>F8/7382785*100</f>
        <v>1.91224585302159</v>
      </c>
      <c r="I8" s="16"/>
    </row>
    <row r="9" spans="1:9" s="116" customFormat="1" ht="12.75" x14ac:dyDescent="0.25">
      <c r="A9" s="117" t="s">
        <v>80</v>
      </c>
      <c r="B9" s="115"/>
      <c r="C9" s="115"/>
      <c r="D9" s="115"/>
      <c r="E9" s="115"/>
      <c r="F9" s="115"/>
      <c r="G9" s="115"/>
      <c r="H9" s="115"/>
      <c r="I9" s="115"/>
    </row>
    <row r="10" spans="1:9" x14ac:dyDescent="0.25">
      <c r="A10" s="21" t="s">
        <v>75</v>
      </c>
    </row>
    <row r="11" spans="1:9" x14ac:dyDescent="0.25">
      <c r="A11" s="21" t="s">
        <v>79</v>
      </c>
    </row>
  </sheetData>
  <mergeCells count="3">
    <mergeCell ref="A4:A5"/>
    <mergeCell ref="B4:D4"/>
    <mergeCell ref="F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1"/>
  <sheetViews>
    <sheetView zoomScale="110" zoomScaleNormal="110" workbookViewId="0">
      <selection activeCell="A4" sqref="A4"/>
    </sheetView>
  </sheetViews>
  <sheetFormatPr baseColWidth="10" defaultRowHeight="15" x14ac:dyDescent="0.25"/>
  <cols>
    <col min="1" max="1" width="28.85546875" style="100" customWidth="1"/>
    <col min="2" max="2" width="13.28515625" style="100" customWidth="1"/>
    <col min="3" max="3" width="9" style="100" customWidth="1"/>
    <col min="4" max="5" width="10.85546875" style="100" customWidth="1"/>
    <col min="6" max="6" width="1.85546875" style="100" customWidth="1"/>
    <col min="7" max="7" width="9.140625" style="100" customWidth="1"/>
    <col min="8" max="9" width="10.85546875" style="100" customWidth="1"/>
    <col min="10" max="10" width="1.42578125" style="100" customWidth="1"/>
    <col min="11" max="13" width="10.85546875" style="100" customWidth="1"/>
    <col min="14" max="14" width="1.42578125" style="100" customWidth="1"/>
    <col min="15" max="17" width="10.85546875" style="100" customWidth="1"/>
    <col min="18" max="18" width="1.42578125" style="100" customWidth="1"/>
    <col min="19" max="21" width="10.85546875" style="100" customWidth="1"/>
    <col min="22" max="22" width="1.42578125" style="100" customWidth="1"/>
    <col min="23" max="25" width="10.85546875" style="100" customWidth="1"/>
    <col min="26" max="16384" width="11.42578125" style="101"/>
  </cols>
  <sheetData>
    <row r="2" spans="1:25" s="119" customFormat="1" ht="12.75" x14ac:dyDescent="0.25">
      <c r="A2" s="8" t="s">
        <v>66</v>
      </c>
      <c r="B2" s="10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s="119" customFormat="1" ht="12.75" x14ac:dyDescent="0.25">
      <c r="A3" s="120">
        <v>2015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s="13" customFormat="1" ht="13.5" thickBot="1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s="13" customFormat="1" ht="12.75" x14ac:dyDescent="0.25">
      <c r="A5" s="157" t="s">
        <v>11</v>
      </c>
      <c r="B5" s="157" t="s">
        <v>32</v>
      </c>
      <c r="C5" s="156" t="s">
        <v>67</v>
      </c>
      <c r="D5" s="156"/>
      <c r="E5" s="156"/>
      <c r="F5" s="107"/>
      <c r="G5" s="156" t="s">
        <v>33</v>
      </c>
      <c r="H5" s="156"/>
      <c r="I5" s="156"/>
      <c r="J5" s="107"/>
      <c r="K5" s="156" t="s">
        <v>34</v>
      </c>
      <c r="L5" s="156"/>
      <c r="M5" s="156"/>
      <c r="N5" s="107"/>
      <c r="O5" s="156" t="s">
        <v>35</v>
      </c>
      <c r="P5" s="156"/>
      <c r="Q5" s="156"/>
      <c r="R5" s="107"/>
      <c r="S5" s="156" t="s">
        <v>36</v>
      </c>
      <c r="T5" s="156"/>
      <c r="U5" s="156"/>
      <c r="V5" s="107"/>
      <c r="W5" s="156" t="s">
        <v>68</v>
      </c>
      <c r="X5" s="156"/>
      <c r="Y5" s="156"/>
    </row>
    <row r="6" spans="1:25" s="13" customFormat="1" ht="13.5" thickBot="1" x14ac:dyDescent="0.3">
      <c r="A6" s="158"/>
      <c r="B6" s="158"/>
      <c r="C6" s="108" t="s">
        <v>30</v>
      </c>
      <c r="D6" s="108" t="s">
        <v>19</v>
      </c>
      <c r="E6" s="108" t="s">
        <v>38</v>
      </c>
      <c r="F6" s="108"/>
      <c r="G6" s="108" t="s">
        <v>30</v>
      </c>
      <c r="H6" s="108" t="s">
        <v>19</v>
      </c>
      <c r="I6" s="108" t="s">
        <v>38</v>
      </c>
      <c r="J6" s="108"/>
      <c r="K6" s="108" t="s">
        <v>30</v>
      </c>
      <c r="L6" s="108" t="s">
        <v>37</v>
      </c>
      <c r="M6" s="108" t="s">
        <v>38</v>
      </c>
      <c r="N6" s="108"/>
      <c r="O6" s="108" t="s">
        <v>30</v>
      </c>
      <c r="P6" s="108" t="s">
        <v>37</v>
      </c>
      <c r="Q6" s="108" t="s">
        <v>38</v>
      </c>
      <c r="R6" s="108"/>
      <c r="S6" s="108" t="s">
        <v>30</v>
      </c>
      <c r="T6" s="108" t="s">
        <v>37</v>
      </c>
      <c r="U6" s="108" t="s">
        <v>38</v>
      </c>
      <c r="V6" s="108"/>
      <c r="W6" s="108" t="s">
        <v>30</v>
      </c>
      <c r="X6" s="108" t="s">
        <v>37</v>
      </c>
      <c r="Y6" s="108" t="s">
        <v>38</v>
      </c>
    </row>
    <row r="7" spans="1:25" s="13" customFormat="1" ht="15.75" customHeight="1" x14ac:dyDescent="0.25">
      <c r="A7" s="121" t="s">
        <v>30</v>
      </c>
      <c r="B7" s="122">
        <v>141177</v>
      </c>
      <c r="C7" s="123">
        <v>4313</v>
      </c>
      <c r="D7" s="25">
        <v>2195</v>
      </c>
      <c r="E7" s="25">
        <v>2118</v>
      </c>
      <c r="F7" s="25"/>
      <c r="G7" s="123">
        <v>22853</v>
      </c>
      <c r="H7" s="25">
        <v>10923</v>
      </c>
      <c r="I7" s="25">
        <v>11930</v>
      </c>
      <c r="J7" s="25"/>
      <c r="K7" s="123">
        <v>26472</v>
      </c>
      <c r="L7" s="25">
        <v>12973</v>
      </c>
      <c r="M7" s="25">
        <v>13499</v>
      </c>
      <c r="N7" s="25"/>
      <c r="O7" s="123">
        <v>22832</v>
      </c>
      <c r="P7" s="25">
        <v>10289</v>
      </c>
      <c r="Q7" s="25">
        <v>12543</v>
      </c>
      <c r="R7" s="25"/>
      <c r="S7" s="123">
        <v>36287</v>
      </c>
      <c r="T7" s="25">
        <v>16962</v>
      </c>
      <c r="U7" s="25">
        <v>19325</v>
      </c>
      <c r="V7" s="25"/>
      <c r="W7" s="123">
        <v>28420</v>
      </c>
      <c r="X7" s="25">
        <v>13861</v>
      </c>
      <c r="Y7" s="25">
        <v>14559</v>
      </c>
    </row>
    <row r="8" spans="1:25" s="13" customFormat="1" ht="5.25" customHeight="1" x14ac:dyDescent="0.25">
      <c r="A8" s="121"/>
      <c r="B8" s="122"/>
      <c r="C8" s="123"/>
      <c r="D8" s="25"/>
      <c r="E8" s="25"/>
      <c r="F8" s="25"/>
      <c r="G8" s="123"/>
      <c r="H8" s="25"/>
      <c r="I8" s="25"/>
      <c r="J8" s="25"/>
      <c r="K8" s="123"/>
      <c r="L8" s="25"/>
      <c r="M8" s="25"/>
      <c r="N8" s="25"/>
      <c r="O8" s="123"/>
      <c r="P8" s="25"/>
      <c r="Q8" s="25"/>
      <c r="R8" s="25"/>
      <c r="S8" s="123"/>
      <c r="T8" s="25"/>
      <c r="U8" s="25"/>
      <c r="V8" s="25"/>
      <c r="W8" s="123"/>
      <c r="X8" s="25"/>
      <c r="Y8" s="25"/>
    </row>
    <row r="9" spans="1:25" s="13" customFormat="1" ht="13.5" thickBot="1" x14ac:dyDescent="0.3">
      <c r="A9" s="124" t="s">
        <v>31</v>
      </c>
      <c r="B9" s="125">
        <f>C9+G9+K9+O9+S9+W9</f>
        <v>141177</v>
      </c>
      <c r="C9" s="126">
        <f>D9+E9</f>
        <v>4313</v>
      </c>
      <c r="D9" s="27">
        <v>2195</v>
      </c>
      <c r="E9" s="27">
        <v>2118</v>
      </c>
      <c r="F9" s="27"/>
      <c r="G9" s="126">
        <f>H9+I9</f>
        <v>22853</v>
      </c>
      <c r="H9" s="27">
        <v>10923</v>
      </c>
      <c r="I9" s="27">
        <v>11930</v>
      </c>
      <c r="J9" s="27"/>
      <c r="K9" s="126">
        <f>L9+M9</f>
        <v>26472</v>
      </c>
      <c r="L9" s="27">
        <v>12973</v>
      </c>
      <c r="M9" s="27">
        <v>13499</v>
      </c>
      <c r="N9" s="27"/>
      <c r="O9" s="126">
        <f>P9+Q9</f>
        <v>22832</v>
      </c>
      <c r="P9" s="27">
        <v>10289</v>
      </c>
      <c r="Q9" s="27">
        <v>12543</v>
      </c>
      <c r="R9" s="27"/>
      <c r="S9" s="126">
        <f>T9+U9</f>
        <v>36287</v>
      </c>
      <c r="T9" s="27">
        <v>16962</v>
      </c>
      <c r="U9" s="27">
        <v>19325</v>
      </c>
      <c r="V9" s="27"/>
      <c r="W9" s="126">
        <f>X9+Y9</f>
        <v>28420</v>
      </c>
      <c r="X9" s="27">
        <v>13861</v>
      </c>
      <c r="Y9" s="27">
        <v>14559</v>
      </c>
    </row>
    <row r="10" spans="1:25" ht="15" customHeight="1" x14ac:dyDescent="0.25">
      <c r="A10" s="151" t="s">
        <v>81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R10" s="101"/>
      <c r="S10" s="101"/>
      <c r="V10" s="101"/>
      <c r="W10" s="101"/>
    </row>
    <row r="11" spans="1:25" x14ac:dyDescent="0.25">
      <c r="K11" s="190"/>
    </row>
  </sheetData>
  <mergeCells count="8">
    <mergeCell ref="S5:U5"/>
    <mergeCell ref="W5:Y5"/>
    <mergeCell ref="A5:A6"/>
    <mergeCell ref="B5:B6"/>
    <mergeCell ref="C5:E5"/>
    <mergeCell ref="G5:I5"/>
    <mergeCell ref="K5:M5"/>
    <mergeCell ref="O5:Q5"/>
  </mergeCells>
  <phoneticPr fontId="27" type="noConversion"/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zoomScale="110" zoomScaleNormal="110" workbookViewId="0">
      <selection activeCell="A4" sqref="A4"/>
    </sheetView>
  </sheetViews>
  <sheetFormatPr baseColWidth="10" defaultRowHeight="15" x14ac:dyDescent="0.25"/>
  <cols>
    <col min="1" max="1" width="27.42578125" style="22" customWidth="1"/>
    <col min="2" max="2" width="12.42578125" style="22" bestFit="1" customWidth="1"/>
    <col min="3" max="3" width="11.42578125" style="22" bestFit="1" customWidth="1"/>
    <col min="4" max="4" width="10.85546875" style="22" customWidth="1"/>
    <col min="5" max="5" width="2.28515625" style="22" customWidth="1"/>
    <col min="6" max="6" width="11.42578125" style="22" bestFit="1" customWidth="1"/>
    <col min="7" max="15" width="10.85546875" style="22" customWidth="1"/>
  </cols>
  <sheetData>
    <row r="1" spans="1:15" s="2" customFormat="1" ht="15" customHeight="1" x14ac:dyDescent="0.2">
      <c r="A1" s="10" t="s">
        <v>69</v>
      </c>
      <c r="B1" s="11"/>
      <c r="C1" s="11"/>
      <c r="D1" s="11"/>
      <c r="E1" s="11"/>
      <c r="F1" s="11"/>
      <c r="G1" s="11"/>
      <c r="H1" s="7"/>
      <c r="I1" s="7"/>
      <c r="J1" s="7"/>
      <c r="K1" s="7"/>
      <c r="L1" s="7"/>
      <c r="M1" s="7"/>
      <c r="N1" s="7"/>
      <c r="O1" s="7"/>
    </row>
    <row r="2" spans="1:15" s="2" customFormat="1" ht="15" customHeight="1" x14ac:dyDescent="0.2">
      <c r="A2" s="10" t="s">
        <v>24</v>
      </c>
      <c r="B2" s="28"/>
      <c r="C2" s="28"/>
      <c r="D2" s="28"/>
      <c r="E2" s="28"/>
      <c r="F2" s="28"/>
      <c r="G2" s="28"/>
      <c r="H2" s="7"/>
      <c r="I2" s="7"/>
      <c r="J2" s="7"/>
      <c r="K2" s="7"/>
      <c r="L2" s="7"/>
      <c r="M2" s="7"/>
      <c r="N2" s="7"/>
      <c r="O2" s="7"/>
    </row>
    <row r="3" spans="1:15" ht="12.75" customHeight="1" x14ac:dyDescent="0.25">
      <c r="A3" s="120">
        <v>2015</v>
      </c>
    </row>
    <row r="4" spans="1:15" ht="17.25" customHeight="1" thickBot="1" x14ac:dyDescent="0.3">
      <c r="A4" s="120"/>
      <c r="B4" s="109"/>
      <c r="C4" s="109"/>
      <c r="D4" s="109"/>
      <c r="E4" s="109"/>
      <c r="F4" s="109"/>
      <c r="G4" s="109"/>
    </row>
    <row r="5" spans="1:15" s="2" customFormat="1" ht="15" customHeight="1" x14ac:dyDescent="0.2">
      <c r="A5" s="159" t="s">
        <v>26</v>
      </c>
      <c r="B5" s="162" t="s">
        <v>20</v>
      </c>
      <c r="C5" s="165" t="s">
        <v>21</v>
      </c>
      <c r="D5" s="165"/>
      <c r="E5" s="165"/>
      <c r="F5" s="165"/>
      <c r="G5" s="165"/>
      <c r="H5" s="7"/>
      <c r="I5" s="7"/>
      <c r="J5" s="7"/>
      <c r="K5" s="7"/>
      <c r="L5" s="7"/>
      <c r="M5" s="7"/>
      <c r="N5" s="7"/>
      <c r="O5" s="7"/>
    </row>
    <row r="6" spans="1:15" s="2" customFormat="1" ht="15" customHeight="1" x14ac:dyDescent="0.2">
      <c r="A6" s="160"/>
      <c r="B6" s="163"/>
      <c r="C6" s="166" t="s">
        <v>22</v>
      </c>
      <c r="D6" s="166"/>
      <c r="E6" s="12"/>
      <c r="F6" s="167" t="s">
        <v>23</v>
      </c>
      <c r="G6" s="167"/>
      <c r="H6" s="7"/>
      <c r="I6" s="7"/>
      <c r="J6" s="7"/>
      <c r="K6" s="7"/>
      <c r="L6" s="7"/>
      <c r="M6" s="7"/>
      <c r="N6" s="7"/>
      <c r="O6" s="7"/>
    </row>
    <row r="7" spans="1:15" s="2" customFormat="1" ht="15" customHeight="1" thickBot="1" x14ac:dyDescent="0.25">
      <c r="A7" s="161"/>
      <c r="B7" s="164"/>
      <c r="C7" s="87" t="s">
        <v>30</v>
      </c>
      <c r="D7" s="29" t="s">
        <v>40</v>
      </c>
      <c r="E7" s="29"/>
      <c r="F7" s="87" t="s">
        <v>30</v>
      </c>
      <c r="G7" s="29" t="s">
        <v>40</v>
      </c>
      <c r="H7" s="7"/>
      <c r="I7" s="7"/>
      <c r="J7" s="7"/>
      <c r="K7" s="7"/>
      <c r="L7" s="7"/>
      <c r="M7" s="7"/>
      <c r="N7" s="7"/>
      <c r="O7" s="7"/>
    </row>
    <row r="8" spans="1:15" x14ac:dyDescent="0.25">
      <c r="A8" s="72" t="s">
        <v>30</v>
      </c>
      <c r="B8" s="73">
        <f>C8+F8</f>
        <v>137664</v>
      </c>
      <c r="C8" s="60">
        <f>SUM(C10)</f>
        <v>8478</v>
      </c>
      <c r="D8" s="34">
        <f>C8/B8*100</f>
        <v>6.1584728033472809</v>
      </c>
      <c r="E8" s="74"/>
      <c r="F8" s="60">
        <f>SUM(F10)</f>
        <v>129186</v>
      </c>
      <c r="G8" s="34">
        <f>F8/B8*100</f>
        <v>93.84152719665272</v>
      </c>
    </row>
    <row r="9" spans="1:15" ht="6.75" customHeight="1" x14ac:dyDescent="0.25">
      <c r="A9" s="32"/>
      <c r="B9" s="75"/>
      <c r="C9" s="63"/>
      <c r="D9" s="37"/>
      <c r="E9" s="76"/>
      <c r="F9" s="63"/>
      <c r="G9" s="37"/>
    </row>
    <row r="10" spans="1:15" ht="15.75" thickBot="1" x14ac:dyDescent="0.3">
      <c r="A10" s="19" t="s">
        <v>31</v>
      </c>
      <c r="B10" s="26">
        <f>C10+F10</f>
        <v>137664</v>
      </c>
      <c r="C10" s="65">
        <v>8478</v>
      </c>
      <c r="D10" s="39">
        <f t="shared" ref="D10" si="0">C10/B10*100</f>
        <v>6.1584728033472809</v>
      </c>
      <c r="E10" s="77"/>
      <c r="F10" s="65">
        <v>129186</v>
      </c>
      <c r="G10" s="39">
        <f t="shared" ref="G10" si="1">F10/B10*100</f>
        <v>93.84152719665272</v>
      </c>
    </row>
    <row r="11" spans="1:15" s="128" customFormat="1" x14ac:dyDescent="0.25">
      <c r="A11" s="151" t="s">
        <v>81</v>
      </c>
      <c r="B11" s="127"/>
      <c r="C11" s="127"/>
      <c r="D11" s="127"/>
      <c r="E11" s="127"/>
      <c r="F11" s="127"/>
      <c r="G11" s="127"/>
    </row>
    <row r="12" spans="1:15" x14ac:dyDescent="0.25">
      <c r="A12" s="21" t="s">
        <v>82</v>
      </c>
      <c r="B12" s="78"/>
      <c r="C12" s="78"/>
      <c r="D12" s="78"/>
      <c r="E12" s="78"/>
      <c r="F12" s="78"/>
      <c r="G12" s="78"/>
    </row>
    <row r="13" spans="1:15" x14ac:dyDescent="0.25">
      <c r="D13" s="189"/>
    </row>
  </sheetData>
  <mergeCells count="5">
    <mergeCell ref="A5:A7"/>
    <mergeCell ref="B5:B7"/>
    <mergeCell ref="C5:G5"/>
    <mergeCell ref="C6:D6"/>
    <mergeCell ref="F6:G6"/>
  </mergeCells>
  <phoneticPr fontId="27" type="noConversion"/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zoomScaleNormal="100" workbookViewId="0">
      <selection activeCell="A3" sqref="A3"/>
    </sheetView>
  </sheetViews>
  <sheetFormatPr baseColWidth="10" defaultRowHeight="15" x14ac:dyDescent="0.25"/>
  <cols>
    <col min="1" max="1" width="29.140625" style="22" customWidth="1"/>
    <col min="2" max="3" width="11.42578125" style="22" bestFit="1" customWidth="1"/>
    <col min="4" max="4" width="10.85546875" style="22" customWidth="1"/>
    <col min="5" max="5" width="1.42578125" style="22" customWidth="1"/>
    <col min="6" max="19" width="10.85546875" style="22" customWidth="1"/>
  </cols>
  <sheetData>
    <row r="1" spans="1:10" ht="42.75" customHeight="1" x14ac:dyDescent="0.25">
      <c r="A1" s="168" t="s">
        <v>25</v>
      </c>
      <c r="B1" s="168"/>
      <c r="C1" s="168"/>
      <c r="D1" s="168"/>
      <c r="E1" s="168"/>
      <c r="F1" s="168"/>
      <c r="G1" s="168"/>
      <c r="H1" s="79"/>
    </row>
    <row r="2" spans="1:10" ht="15" customHeight="1" x14ac:dyDescent="0.25">
      <c r="A2" s="30">
        <v>2015</v>
      </c>
      <c r="B2" s="30"/>
      <c r="C2" s="30"/>
      <c r="D2" s="30"/>
      <c r="E2" s="30"/>
      <c r="F2" s="30"/>
      <c r="G2" s="30"/>
      <c r="H2" s="79"/>
    </row>
    <row r="3" spans="1:10" ht="15.75" customHeight="1" thickBot="1" x14ac:dyDescent="0.3">
      <c r="A3" s="31"/>
      <c r="B3" s="31"/>
      <c r="C3" s="31"/>
      <c r="D3" s="31"/>
      <c r="E3" s="31"/>
      <c r="F3" s="31"/>
      <c r="G3" s="31"/>
      <c r="H3" s="79"/>
    </row>
    <row r="4" spans="1:10" x14ac:dyDescent="0.25">
      <c r="A4" s="159" t="s">
        <v>51</v>
      </c>
      <c r="B4" s="162" t="s">
        <v>39</v>
      </c>
      <c r="C4" s="169" t="s">
        <v>41</v>
      </c>
      <c r="D4" s="169"/>
      <c r="E4" s="169"/>
      <c r="F4" s="169"/>
      <c r="G4" s="169"/>
      <c r="H4" s="79"/>
    </row>
    <row r="5" spans="1:10" x14ac:dyDescent="0.25">
      <c r="A5" s="160"/>
      <c r="B5" s="163"/>
      <c r="C5" s="170" t="s">
        <v>42</v>
      </c>
      <c r="D5" s="170"/>
      <c r="E5" s="3"/>
      <c r="F5" s="171" t="s">
        <v>43</v>
      </c>
      <c r="G5" s="171"/>
      <c r="H5" s="79"/>
    </row>
    <row r="6" spans="1:10" ht="15.75" thickBot="1" x14ac:dyDescent="0.3">
      <c r="A6" s="161"/>
      <c r="B6" s="164"/>
      <c r="C6" s="5" t="s">
        <v>30</v>
      </c>
      <c r="D6" s="6" t="s">
        <v>40</v>
      </c>
      <c r="E6" s="6"/>
      <c r="F6" s="5" t="s">
        <v>30</v>
      </c>
      <c r="G6" s="6" t="s">
        <v>40</v>
      </c>
      <c r="H6" s="79"/>
    </row>
    <row r="7" spans="1:10" x14ac:dyDescent="0.25">
      <c r="A7" s="32" t="s">
        <v>30</v>
      </c>
      <c r="B7" s="33">
        <f>C7+F7</f>
        <v>20710</v>
      </c>
      <c r="C7" s="33">
        <f>SUM(C9)</f>
        <v>18987</v>
      </c>
      <c r="D7" s="34">
        <f>C7/B7*100</f>
        <v>91.680347658136156</v>
      </c>
      <c r="E7" s="35"/>
      <c r="F7" s="33">
        <f>SUM(F9)</f>
        <v>1723</v>
      </c>
      <c r="G7" s="34">
        <f>F7/B7*100</f>
        <v>8.3196523418638346</v>
      </c>
      <c r="H7" s="80"/>
    </row>
    <row r="8" spans="1:10" ht="7.5" customHeight="1" x14ac:dyDescent="0.25">
      <c r="A8" s="32"/>
      <c r="B8" s="36"/>
      <c r="C8" s="36"/>
      <c r="D8" s="37"/>
      <c r="E8" s="35"/>
      <c r="F8" s="36"/>
      <c r="G8" s="37"/>
      <c r="H8" s="80"/>
    </row>
    <row r="9" spans="1:10" ht="15.75" thickBot="1" x14ac:dyDescent="0.3">
      <c r="A9" s="19" t="s">
        <v>31</v>
      </c>
      <c r="B9" s="38">
        <f>C9+F9</f>
        <v>20710</v>
      </c>
      <c r="C9" s="38">
        <v>18987</v>
      </c>
      <c r="D9" s="39">
        <f t="shared" ref="D9" si="0">C9/B9*100</f>
        <v>91.680347658136156</v>
      </c>
      <c r="E9" s="20"/>
      <c r="F9" s="38">
        <v>1723</v>
      </c>
      <c r="G9" s="39">
        <f t="shared" ref="G9" si="1">F9/B9*100</f>
        <v>8.3196523418638346</v>
      </c>
      <c r="H9" s="79"/>
    </row>
    <row r="10" spans="1:10" x14ac:dyDescent="0.25">
      <c r="A10" s="151" t="s">
        <v>81</v>
      </c>
      <c r="B10" s="88"/>
      <c r="C10" s="88"/>
      <c r="D10" s="88"/>
      <c r="E10" s="88"/>
      <c r="F10" s="88"/>
      <c r="G10" s="88"/>
      <c r="H10" s="79"/>
    </row>
    <row r="11" spans="1:10" x14ac:dyDescent="0.25">
      <c r="A11" s="21" t="s">
        <v>83</v>
      </c>
      <c r="B11" s="40"/>
      <c r="C11" s="40"/>
      <c r="D11" s="40"/>
      <c r="E11" s="40"/>
      <c r="F11" s="40"/>
      <c r="G11" s="40"/>
      <c r="H11" s="79"/>
    </row>
    <row r="12" spans="1:10" x14ac:dyDescent="0.25">
      <c r="A12" s="3"/>
      <c r="B12" s="3"/>
      <c r="C12" s="3"/>
      <c r="D12" s="41"/>
      <c r="E12" s="41"/>
      <c r="F12" s="41"/>
      <c r="G12" s="41"/>
      <c r="H12" s="42"/>
      <c r="I12" s="42"/>
      <c r="J12" s="42"/>
    </row>
    <row r="13" spans="1:10" x14ac:dyDescent="0.25">
      <c r="A13" s="3"/>
      <c r="B13" s="42"/>
      <c r="C13" s="3"/>
      <c r="D13" s="42"/>
      <c r="E13" s="42"/>
      <c r="F13" s="42"/>
      <c r="G13" s="42"/>
      <c r="H13" s="42"/>
      <c r="I13" s="42"/>
      <c r="J13" s="42"/>
    </row>
    <row r="14" spans="1:10" x14ac:dyDescent="0.25">
      <c r="A14" s="42"/>
      <c r="B14" s="42"/>
      <c r="C14" s="42"/>
      <c r="D14" s="42"/>
      <c r="E14" s="42"/>
      <c r="F14" s="42"/>
      <c r="G14" s="42"/>
      <c r="H14" s="42"/>
      <c r="I14" s="42"/>
      <c r="J14" s="42"/>
    </row>
    <row r="15" spans="1:10" x14ac:dyDescent="0.25">
      <c r="A15" s="42"/>
      <c r="B15" s="42"/>
      <c r="C15" s="42"/>
      <c r="D15" s="42"/>
      <c r="E15" s="42"/>
      <c r="F15" s="42"/>
      <c r="G15" s="42"/>
      <c r="H15" s="42"/>
      <c r="I15" s="42"/>
      <c r="J15" s="42"/>
    </row>
    <row r="16" spans="1:10" x14ac:dyDescent="0.25">
      <c r="A16" s="174"/>
      <c r="B16" s="175"/>
      <c r="C16" s="176"/>
      <c r="D16" s="176"/>
      <c r="E16" s="176"/>
      <c r="F16" s="176"/>
      <c r="G16" s="176"/>
      <c r="H16" s="42"/>
      <c r="I16" s="42"/>
      <c r="J16" s="42"/>
    </row>
    <row r="17" spans="1:10" x14ac:dyDescent="0.25">
      <c r="A17" s="174"/>
      <c r="B17" s="175"/>
      <c r="C17" s="176"/>
      <c r="D17" s="176"/>
      <c r="E17" s="43"/>
      <c r="F17" s="177"/>
      <c r="G17" s="177"/>
      <c r="H17" s="42"/>
      <c r="I17" s="42"/>
      <c r="J17" s="42"/>
    </row>
    <row r="18" spans="1:10" x14ac:dyDescent="0.25">
      <c r="A18" s="174"/>
      <c r="B18" s="175"/>
      <c r="C18" s="44"/>
      <c r="D18" s="45"/>
      <c r="E18" s="45"/>
      <c r="F18" s="44"/>
      <c r="G18" s="45"/>
      <c r="H18" s="42"/>
      <c r="I18" s="42"/>
      <c r="J18" s="42"/>
    </row>
    <row r="19" spans="1:10" x14ac:dyDescent="0.25">
      <c r="A19" s="46"/>
      <c r="B19" s="47"/>
      <c r="C19" s="47"/>
      <c r="D19" s="48"/>
      <c r="E19" s="49"/>
      <c r="F19" s="47"/>
      <c r="G19" s="48"/>
      <c r="H19" s="42"/>
      <c r="I19" s="42"/>
      <c r="J19" s="42"/>
    </row>
    <row r="20" spans="1:10" x14ac:dyDescent="0.25">
      <c r="A20" s="50"/>
      <c r="B20" s="51"/>
      <c r="C20" s="51"/>
      <c r="D20" s="52"/>
      <c r="E20" s="53"/>
      <c r="F20" s="51"/>
      <c r="G20" s="52"/>
      <c r="H20" s="42"/>
      <c r="I20" s="42"/>
      <c r="J20" s="42"/>
    </row>
    <row r="21" spans="1:10" x14ac:dyDescent="0.25">
      <c r="A21" s="172"/>
      <c r="B21" s="173"/>
      <c r="C21" s="173"/>
      <c r="D21" s="173"/>
      <c r="E21" s="173"/>
      <c r="F21" s="173"/>
      <c r="G21" s="173"/>
      <c r="H21" s="42"/>
      <c r="I21" s="42"/>
      <c r="J21" s="42"/>
    </row>
    <row r="22" spans="1:10" x14ac:dyDescent="0.25">
      <c r="A22" s="54"/>
      <c r="B22" s="54"/>
      <c r="C22" s="54"/>
      <c r="D22" s="54"/>
      <c r="E22" s="54"/>
      <c r="F22" s="54"/>
      <c r="G22" s="54"/>
      <c r="H22" s="42"/>
      <c r="I22" s="42"/>
      <c r="J22" s="42"/>
    </row>
    <row r="23" spans="1:10" x14ac:dyDescent="0.25">
      <c r="A23" s="42"/>
      <c r="B23" s="42"/>
      <c r="C23" s="42"/>
      <c r="D23" s="42"/>
      <c r="E23" s="42"/>
      <c r="F23" s="42"/>
      <c r="G23" s="42"/>
      <c r="H23" s="42"/>
      <c r="I23" s="42"/>
      <c r="J23" s="42"/>
    </row>
    <row r="24" spans="1:10" x14ac:dyDescent="0.25">
      <c r="A24" s="42"/>
      <c r="B24" s="42"/>
      <c r="C24" s="42"/>
      <c r="D24" s="42"/>
      <c r="E24" s="42"/>
      <c r="F24" s="42"/>
      <c r="G24" s="42"/>
      <c r="H24" s="42"/>
      <c r="I24" s="42"/>
      <c r="J24" s="42"/>
    </row>
    <row r="25" spans="1:10" x14ac:dyDescent="0.25">
      <c r="A25" s="42"/>
      <c r="B25" s="42"/>
      <c r="C25" s="42"/>
      <c r="D25" s="42"/>
      <c r="E25" s="42"/>
      <c r="F25" s="42"/>
      <c r="G25" s="42"/>
      <c r="H25" s="42"/>
      <c r="I25" s="42"/>
      <c r="J25" s="42"/>
    </row>
  </sheetData>
  <mergeCells count="12">
    <mergeCell ref="A21:G21"/>
    <mergeCell ref="A16:A18"/>
    <mergeCell ref="B16:B18"/>
    <mergeCell ref="C16:G16"/>
    <mergeCell ref="C17:D17"/>
    <mergeCell ref="F17:G17"/>
    <mergeCell ref="A1:G1"/>
    <mergeCell ref="A4:A6"/>
    <mergeCell ref="B4:B6"/>
    <mergeCell ref="C4:G4"/>
    <mergeCell ref="C5:D5"/>
    <mergeCell ref="F5:G5"/>
  </mergeCells>
  <phoneticPr fontId="27" type="noConversion"/>
  <pageMargins left="0.7" right="0.7" top="0.75" bottom="0.75" header="0.3" footer="0.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="110" zoomScaleNormal="110" workbookViewId="0">
      <selection activeCell="A4" sqref="A4"/>
    </sheetView>
  </sheetViews>
  <sheetFormatPr baseColWidth="10" defaultRowHeight="15" x14ac:dyDescent="0.25"/>
  <cols>
    <col min="1" max="1" width="29" style="22" customWidth="1"/>
    <col min="2" max="2" width="11.42578125" style="22" bestFit="1" customWidth="1"/>
    <col min="3" max="4" width="10.85546875" style="22" customWidth="1"/>
    <col min="5" max="5" width="1.85546875" style="22" customWidth="1"/>
    <col min="6" max="15" width="10.85546875" style="22" customWidth="1"/>
  </cols>
  <sheetData>
    <row r="1" spans="1:15" x14ac:dyDescent="0.25">
      <c r="A1" s="23" t="s">
        <v>14</v>
      </c>
      <c r="B1" s="7"/>
      <c r="C1" s="7"/>
      <c r="D1" s="7"/>
      <c r="E1" s="7"/>
      <c r="F1" s="7"/>
      <c r="G1" s="7"/>
    </row>
    <row r="2" spans="1:15" x14ac:dyDescent="0.25">
      <c r="A2" s="24" t="s">
        <v>13</v>
      </c>
      <c r="B2" s="7"/>
      <c r="C2" s="7"/>
      <c r="D2" s="7"/>
      <c r="E2" s="7"/>
      <c r="F2" s="7"/>
      <c r="G2" s="7"/>
    </row>
    <row r="3" spans="1:15" x14ac:dyDescent="0.25">
      <c r="A3" s="24">
        <v>2015</v>
      </c>
      <c r="B3" s="7"/>
      <c r="C3" s="7"/>
      <c r="D3" s="7"/>
      <c r="E3" s="7"/>
      <c r="F3" s="7"/>
      <c r="G3" s="7"/>
    </row>
    <row r="4" spans="1:15" ht="15.75" thickBot="1" x14ac:dyDescent="0.3">
      <c r="A4" s="81"/>
      <c r="B4" s="67"/>
      <c r="C4" s="67"/>
      <c r="D4" s="67"/>
      <c r="E4" s="67"/>
      <c r="F4" s="67"/>
      <c r="G4" s="67"/>
    </row>
    <row r="5" spans="1:15" ht="15" customHeight="1" x14ac:dyDescent="0.25">
      <c r="A5" s="159" t="s">
        <v>71</v>
      </c>
      <c r="B5" s="163" t="s">
        <v>39</v>
      </c>
      <c r="C5" s="169" t="s">
        <v>44</v>
      </c>
      <c r="D5" s="169"/>
      <c r="E5" s="169"/>
      <c r="F5" s="169"/>
      <c r="G5" s="169"/>
    </row>
    <row r="6" spans="1:15" x14ac:dyDescent="0.25">
      <c r="A6" s="160"/>
      <c r="B6" s="163"/>
      <c r="C6" s="170" t="s">
        <v>45</v>
      </c>
      <c r="D6" s="170"/>
      <c r="E6" s="3"/>
      <c r="F6" s="171" t="s">
        <v>46</v>
      </c>
      <c r="G6" s="171"/>
    </row>
    <row r="7" spans="1:15" ht="15.75" thickBot="1" x14ac:dyDescent="0.3">
      <c r="A7" s="161"/>
      <c r="B7" s="164"/>
      <c r="C7" s="5" t="s">
        <v>30</v>
      </c>
      <c r="D7" s="6" t="s">
        <v>40</v>
      </c>
      <c r="E7" s="6"/>
      <c r="F7" s="5" t="s">
        <v>30</v>
      </c>
      <c r="G7" s="6" t="s">
        <v>40</v>
      </c>
    </row>
    <row r="8" spans="1:15" s="1" customFormat="1" x14ac:dyDescent="0.25">
      <c r="A8" s="23" t="s">
        <v>30</v>
      </c>
      <c r="B8" s="82">
        <f>C8+F8</f>
        <v>112720</v>
      </c>
      <c r="C8" s="60">
        <f>SUM(C10)</f>
        <v>90009</v>
      </c>
      <c r="D8" s="34">
        <f>C8/B8*100</f>
        <v>79.851845280340669</v>
      </c>
      <c r="E8" s="83"/>
      <c r="F8" s="60">
        <f>SUM(F10)</f>
        <v>22711</v>
      </c>
      <c r="G8" s="37">
        <f>F8/B8*100</f>
        <v>20.148154719659335</v>
      </c>
      <c r="H8" s="80"/>
      <c r="I8" s="80"/>
      <c r="J8" s="80"/>
      <c r="K8" s="80"/>
      <c r="L8" s="80"/>
      <c r="M8" s="80"/>
      <c r="N8" s="80"/>
      <c r="O8" s="80"/>
    </row>
    <row r="9" spans="1:15" ht="6.75" customHeight="1" x14ac:dyDescent="0.25">
      <c r="A9" s="23"/>
      <c r="B9" s="84"/>
      <c r="C9" s="85"/>
      <c r="D9" s="86"/>
      <c r="E9" s="41"/>
      <c r="F9" s="85"/>
      <c r="G9" s="86"/>
    </row>
    <row r="10" spans="1:15" ht="15.75" thickBot="1" x14ac:dyDescent="0.3">
      <c r="A10" s="19" t="s">
        <v>47</v>
      </c>
      <c r="B10" s="64">
        <f>C10+F10</f>
        <v>112720</v>
      </c>
      <c r="C10" s="65">
        <v>90009</v>
      </c>
      <c r="D10" s="39">
        <f t="shared" ref="D10" si="0">C10/B10*100</f>
        <v>79.851845280340669</v>
      </c>
      <c r="E10" s="67"/>
      <c r="F10" s="65">
        <v>22711</v>
      </c>
      <c r="G10" s="39">
        <f t="shared" ref="G10" si="1">F10/B10*100</f>
        <v>20.148154719659335</v>
      </c>
    </row>
    <row r="11" spans="1:15" x14ac:dyDescent="0.25">
      <c r="A11" s="151" t="s">
        <v>81</v>
      </c>
      <c r="B11" s="110"/>
      <c r="C11" s="110"/>
      <c r="D11" s="88"/>
      <c r="E11" s="88"/>
      <c r="F11" s="88"/>
      <c r="G11" s="88"/>
    </row>
    <row r="12" spans="1:15" x14ac:dyDescent="0.25">
      <c r="A12" s="21" t="s">
        <v>95</v>
      </c>
      <c r="B12" s="40"/>
      <c r="C12" s="40"/>
      <c r="D12" s="40"/>
      <c r="E12" s="40"/>
      <c r="F12" s="40"/>
      <c r="G12" s="40"/>
    </row>
    <row r="15" spans="1:15" x14ac:dyDescent="0.25">
      <c r="C15" s="189"/>
    </row>
  </sheetData>
  <mergeCells count="5">
    <mergeCell ref="A5:A7"/>
    <mergeCell ref="B5:B7"/>
    <mergeCell ref="C5:G5"/>
    <mergeCell ref="C6:D6"/>
    <mergeCell ref="F6:G6"/>
  </mergeCells>
  <phoneticPr fontId="27" type="noConversion"/>
  <pageMargins left="0.7" right="0.7" top="0.75" bottom="0.75" header="0.3" footer="0.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zoomScale="110" zoomScaleNormal="110" workbookViewId="0">
      <selection activeCell="A4" sqref="A4"/>
    </sheetView>
  </sheetViews>
  <sheetFormatPr baseColWidth="10" defaultRowHeight="15" x14ac:dyDescent="0.25"/>
  <cols>
    <col min="1" max="1" width="26.140625" style="100" customWidth="1"/>
    <col min="2" max="2" width="9.7109375" style="100" customWidth="1"/>
    <col min="3" max="3" width="8.42578125" style="100" customWidth="1"/>
    <col min="4" max="4" width="9.85546875" style="100" customWidth="1"/>
    <col min="5" max="5" width="1.42578125" style="100" customWidth="1"/>
    <col min="6" max="6" width="7.42578125" style="100" customWidth="1"/>
    <col min="7" max="7" width="7.140625" style="100" customWidth="1"/>
    <col min="8" max="8" width="1.7109375" style="100" customWidth="1"/>
    <col min="9" max="9" width="8.7109375" style="100" customWidth="1"/>
    <col min="10" max="10" width="8.42578125" style="100" customWidth="1"/>
    <col min="11" max="11" width="1.42578125" style="100" customWidth="1"/>
    <col min="12" max="12" width="7.28515625" style="100" customWidth="1"/>
    <col min="13" max="13" width="8.140625" style="100" customWidth="1"/>
    <col min="14" max="20" width="10.85546875" style="100" customWidth="1"/>
    <col min="21" max="16384" width="11.42578125" style="101"/>
  </cols>
  <sheetData>
    <row r="1" spans="1:13" x14ac:dyDescent="0.25">
      <c r="A1" s="10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" customHeight="1" x14ac:dyDescent="0.25">
      <c r="A2" s="10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5" customHeight="1" x14ac:dyDescent="0.25">
      <c r="A3" s="120">
        <v>2015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5.75" thickBot="1" x14ac:dyDescent="0.3">
      <c r="A4" s="120"/>
    </row>
    <row r="5" spans="1:13" x14ac:dyDescent="0.25">
      <c r="A5" s="178" t="s">
        <v>26</v>
      </c>
      <c r="B5" s="181" t="s">
        <v>52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</row>
    <row r="6" spans="1:13" x14ac:dyDescent="0.25">
      <c r="A6" s="179"/>
      <c r="B6" s="182" t="s">
        <v>39</v>
      </c>
      <c r="C6" s="184" t="s">
        <v>53</v>
      </c>
      <c r="D6" s="184"/>
      <c r="E6" s="55"/>
      <c r="F6" s="184" t="s">
        <v>54</v>
      </c>
      <c r="G6" s="184"/>
      <c r="H6" s="55"/>
      <c r="I6" s="184" t="s">
        <v>55</v>
      </c>
      <c r="J6" s="184"/>
      <c r="K6" s="55"/>
      <c r="L6" s="184" t="s">
        <v>56</v>
      </c>
      <c r="M6" s="184"/>
    </row>
    <row r="7" spans="1:13" ht="15.75" thickBot="1" x14ac:dyDescent="0.3">
      <c r="A7" s="180"/>
      <c r="B7" s="183"/>
      <c r="C7" s="57" t="s">
        <v>30</v>
      </c>
      <c r="D7" s="57" t="s">
        <v>40</v>
      </c>
      <c r="E7" s="56"/>
      <c r="F7" s="57" t="s">
        <v>30</v>
      </c>
      <c r="G7" s="57" t="s">
        <v>40</v>
      </c>
      <c r="H7" s="56"/>
      <c r="I7" s="57" t="s">
        <v>30</v>
      </c>
      <c r="J7" s="57" t="s">
        <v>40</v>
      </c>
      <c r="K7" s="56"/>
      <c r="L7" s="57" t="s">
        <v>30</v>
      </c>
      <c r="M7" s="57" t="s">
        <v>40</v>
      </c>
    </row>
    <row r="8" spans="1:13" x14ac:dyDescent="0.25">
      <c r="A8" s="111" t="s">
        <v>30</v>
      </c>
      <c r="B8" s="112">
        <f>C8+F8+I8+L8</f>
        <v>20666</v>
      </c>
      <c r="C8" s="58">
        <f>SUM(C10:C10)</f>
        <v>620</v>
      </c>
      <c r="D8" s="59">
        <f>C8/$B8*100</f>
        <v>3.000096777315397</v>
      </c>
      <c r="E8" s="10"/>
      <c r="F8" s="58">
        <f>SUM(F10:F10)</f>
        <v>2272</v>
      </c>
      <c r="G8" s="59">
        <f>F8/$B8*100</f>
        <v>10.993903029129971</v>
      </c>
      <c r="H8" s="10"/>
      <c r="I8" s="58">
        <f>SUM(I10:I10)</f>
        <v>14591</v>
      </c>
      <c r="J8" s="59">
        <f>I8/$B8*100</f>
        <v>70.603890448078971</v>
      </c>
      <c r="K8" s="61"/>
      <c r="L8" s="58">
        <f>SUM(L10:L10)</f>
        <v>3183</v>
      </c>
      <c r="M8" s="59">
        <f>L8/$B8*100</f>
        <v>15.402109745475661</v>
      </c>
    </row>
    <row r="9" spans="1:13" ht="6.75" customHeight="1" x14ac:dyDescent="0.25">
      <c r="A9" s="111"/>
      <c r="B9" s="112"/>
      <c r="C9" s="63"/>
      <c r="D9" s="62"/>
      <c r="E9" s="10"/>
      <c r="F9" s="63"/>
      <c r="G9" s="62"/>
      <c r="H9" s="10"/>
      <c r="I9" s="63"/>
      <c r="J9" s="62"/>
      <c r="K9" s="61"/>
      <c r="L9" s="63"/>
      <c r="M9" s="62"/>
    </row>
    <row r="10" spans="1:13" ht="15.75" thickBot="1" x14ac:dyDescent="0.3">
      <c r="A10" s="103" t="s">
        <v>31</v>
      </c>
      <c r="B10" s="113">
        <f>C10+F10+I10+L10</f>
        <v>20666</v>
      </c>
      <c r="C10" s="65">
        <v>620</v>
      </c>
      <c r="D10" s="66">
        <f t="shared" ref="D10" si="0">C10/$B10*100</f>
        <v>3.000096777315397</v>
      </c>
      <c r="E10" s="16"/>
      <c r="F10" s="65">
        <v>2272</v>
      </c>
      <c r="G10" s="66">
        <f t="shared" ref="G10" si="1">F10/$B10*100</f>
        <v>10.993903029129971</v>
      </c>
      <c r="H10" s="16"/>
      <c r="I10" s="65">
        <v>14591</v>
      </c>
      <c r="J10" s="66">
        <f t="shared" ref="J10" si="2">I10/$B10*100</f>
        <v>70.603890448078971</v>
      </c>
      <c r="K10" s="16"/>
      <c r="L10" s="65">
        <v>3183</v>
      </c>
      <c r="M10" s="66">
        <f>L10/$B10*100</f>
        <v>15.402109745475661</v>
      </c>
    </row>
    <row r="11" spans="1:13" s="140" customFormat="1" ht="14.25" customHeight="1" x14ac:dyDescent="0.25">
      <c r="A11" s="151" t="s">
        <v>81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</row>
    <row r="12" spans="1:13" x14ac:dyDescent="0.25">
      <c r="A12" s="21" t="s">
        <v>84</v>
      </c>
    </row>
  </sheetData>
  <mergeCells count="7">
    <mergeCell ref="A5:A7"/>
    <mergeCell ref="B5:M5"/>
    <mergeCell ref="B6:B7"/>
    <mergeCell ref="C6:D6"/>
    <mergeCell ref="F6:G6"/>
    <mergeCell ref="I6:J6"/>
    <mergeCell ref="L6:M6"/>
  </mergeCells>
  <phoneticPr fontId="27" type="noConversion"/>
  <pageMargins left="0.7" right="0.7" top="0.75" bottom="0.75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8"/>
  <sheetViews>
    <sheetView zoomScale="110" zoomScaleNormal="110" workbookViewId="0">
      <selection activeCell="A5" sqref="A5"/>
    </sheetView>
  </sheetViews>
  <sheetFormatPr baseColWidth="10" defaultRowHeight="15" x14ac:dyDescent="0.25"/>
  <cols>
    <col min="1" max="1" width="25.7109375" style="100" customWidth="1"/>
    <col min="2" max="2" width="10.42578125" style="100" customWidth="1"/>
    <col min="3" max="3" width="1.42578125" style="100" customWidth="1"/>
    <col min="4" max="4" width="9.28515625" style="100" customWidth="1"/>
    <col min="5" max="5" width="9" style="100" customWidth="1"/>
    <col min="6" max="6" width="1.7109375" style="100" customWidth="1"/>
    <col min="7" max="7" width="10.42578125" style="100" customWidth="1"/>
    <col min="8" max="8" width="7.42578125" style="100" customWidth="1"/>
    <col min="9" max="9" width="2" style="100" customWidth="1"/>
    <col min="10" max="10" width="8.42578125" style="100" customWidth="1"/>
    <col min="11" max="11" width="9.28515625" style="100" customWidth="1"/>
    <col min="12" max="12" width="1.28515625" style="100" customWidth="1"/>
    <col min="13" max="13" width="8" style="100" customWidth="1"/>
    <col min="14" max="14" width="9.28515625" style="100" customWidth="1"/>
    <col min="15" max="19" width="10.85546875" style="100" customWidth="1"/>
    <col min="20" max="16384" width="11.42578125" style="101"/>
  </cols>
  <sheetData>
    <row r="2" spans="1:19" s="13" customFormat="1" ht="15" customHeight="1" x14ac:dyDescent="0.25">
      <c r="A2" s="8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1"/>
      <c r="P2" s="11"/>
      <c r="Q2" s="11"/>
      <c r="R2" s="11"/>
      <c r="S2" s="11"/>
    </row>
    <row r="3" spans="1:19" s="13" customFormat="1" ht="15" customHeight="1" x14ac:dyDescent="0.25">
      <c r="A3" s="8" t="s">
        <v>10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1"/>
      <c r="P3" s="11"/>
      <c r="Q3" s="11"/>
      <c r="R3" s="11"/>
      <c r="S3" s="11"/>
    </row>
    <row r="4" spans="1:19" s="13" customFormat="1" ht="15" customHeight="1" x14ac:dyDescent="0.25">
      <c r="A4" s="129">
        <v>2015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1"/>
      <c r="P4" s="11"/>
      <c r="Q4" s="11"/>
      <c r="R4" s="11"/>
      <c r="S4" s="11"/>
    </row>
    <row r="5" spans="1:19" s="13" customFormat="1" ht="15" customHeight="1" thickBot="1" x14ac:dyDescent="0.3">
      <c r="A5" s="12"/>
      <c r="B5" s="130"/>
      <c r="C5" s="130"/>
      <c r="D5" s="130"/>
      <c r="E5" s="130"/>
      <c r="F5" s="130"/>
      <c r="G5" s="130"/>
      <c r="H5" s="130"/>
      <c r="I5" s="131"/>
      <c r="J5" s="130"/>
      <c r="K5" s="130"/>
      <c r="L5" s="130"/>
      <c r="M5" s="130"/>
      <c r="N5" s="130"/>
      <c r="O5" s="11"/>
      <c r="P5" s="11"/>
      <c r="Q5" s="11"/>
      <c r="R5" s="11"/>
      <c r="S5" s="11"/>
    </row>
    <row r="6" spans="1:19" s="13" customFormat="1" ht="15" customHeight="1" x14ac:dyDescent="0.25">
      <c r="A6" s="159" t="s">
        <v>26</v>
      </c>
      <c r="B6" s="185" t="s">
        <v>2</v>
      </c>
      <c r="C6" s="91"/>
      <c r="D6" s="187" t="s">
        <v>53</v>
      </c>
      <c r="E6" s="187"/>
      <c r="F6" s="68"/>
      <c r="G6" s="155" t="s">
        <v>3</v>
      </c>
      <c r="H6" s="155"/>
      <c r="I6" s="132"/>
      <c r="J6" s="188" t="s">
        <v>4</v>
      </c>
      <c r="K6" s="188"/>
      <c r="L6" s="89"/>
      <c r="M6" s="155" t="s">
        <v>5</v>
      </c>
      <c r="N6" s="155"/>
      <c r="O6" s="11"/>
      <c r="P6" s="11"/>
      <c r="Q6" s="11"/>
      <c r="R6" s="11"/>
      <c r="S6" s="11"/>
    </row>
    <row r="7" spans="1:19" s="13" customFormat="1" ht="15" customHeight="1" thickBot="1" x14ac:dyDescent="0.3">
      <c r="A7" s="161"/>
      <c r="B7" s="186"/>
      <c r="C7" s="92"/>
      <c r="D7" s="29" t="s">
        <v>30</v>
      </c>
      <c r="E7" s="29" t="s">
        <v>40</v>
      </c>
      <c r="F7" s="29"/>
      <c r="G7" s="29" t="s">
        <v>27</v>
      </c>
      <c r="H7" s="29" t="s">
        <v>40</v>
      </c>
      <c r="I7" s="69"/>
      <c r="J7" s="29" t="s">
        <v>27</v>
      </c>
      <c r="K7" s="90" t="s">
        <v>40</v>
      </c>
      <c r="L7" s="90"/>
      <c r="M7" s="29" t="s">
        <v>27</v>
      </c>
      <c r="N7" s="70" t="s">
        <v>40</v>
      </c>
      <c r="O7" s="11"/>
      <c r="P7" s="11"/>
      <c r="Q7" s="11"/>
      <c r="R7" s="11"/>
      <c r="S7" s="11"/>
    </row>
    <row r="8" spans="1:19" x14ac:dyDescent="0.2">
      <c r="A8" s="133" t="s">
        <v>30</v>
      </c>
      <c r="B8" s="144">
        <f>D8+G8+J8+M8</f>
        <v>113762</v>
      </c>
      <c r="C8" s="145"/>
      <c r="D8" s="146">
        <f>SUM(D10:D10)</f>
        <v>21288</v>
      </c>
      <c r="E8" s="37">
        <f>D8/$B8*100</f>
        <v>18.712751182292859</v>
      </c>
      <c r="F8" s="74"/>
      <c r="G8" s="146">
        <f>SUM(G10:G10)</f>
        <v>72387</v>
      </c>
      <c r="H8" s="37">
        <f>G8/$B8*100</f>
        <v>63.630210439338263</v>
      </c>
      <c r="I8" s="74"/>
      <c r="J8" s="146">
        <f>SUM(J10:J10)</f>
        <v>11424</v>
      </c>
      <c r="K8" s="37">
        <f>J8/$B8*100</f>
        <v>10.042017545401803</v>
      </c>
      <c r="L8" s="74"/>
      <c r="M8" s="146">
        <f>SUM(M10:M10)</f>
        <v>8663</v>
      </c>
      <c r="N8" s="37">
        <f>M8/$B8*100</f>
        <v>7.6150208329670717</v>
      </c>
    </row>
    <row r="9" spans="1:19" ht="6.75" customHeight="1" x14ac:dyDescent="0.2">
      <c r="A9" s="134"/>
      <c r="B9" s="144"/>
      <c r="C9" s="146"/>
      <c r="D9" s="146"/>
      <c r="E9" s="37"/>
      <c r="F9" s="76"/>
      <c r="G9" s="147"/>
      <c r="H9" s="37"/>
      <c r="I9" s="76"/>
      <c r="J9" s="147"/>
      <c r="K9" s="37"/>
      <c r="L9" s="76"/>
      <c r="M9" s="146"/>
      <c r="N9" s="37"/>
    </row>
    <row r="10" spans="1:19" ht="15.75" thickBot="1" x14ac:dyDescent="0.25">
      <c r="A10" s="135" t="s">
        <v>31</v>
      </c>
      <c r="B10" s="148">
        <f>D10+G10+J10+M10</f>
        <v>113762</v>
      </c>
      <c r="C10" s="146"/>
      <c r="D10" s="149">
        <v>21288</v>
      </c>
      <c r="E10" s="86">
        <f>D10/$B10*100</f>
        <v>18.712751182292859</v>
      </c>
      <c r="F10" s="76"/>
      <c r="G10" s="84">
        <v>72387</v>
      </c>
      <c r="H10" s="86">
        <f t="shared" ref="H10" si="0">G10/$B10*100</f>
        <v>63.630210439338263</v>
      </c>
      <c r="I10" s="150"/>
      <c r="J10" s="84">
        <v>11424</v>
      </c>
      <c r="K10" s="86">
        <f t="shared" ref="K10" si="1">J10/$B10*100</f>
        <v>10.042017545401803</v>
      </c>
      <c r="L10" s="76"/>
      <c r="M10" s="84">
        <v>8663</v>
      </c>
      <c r="N10" s="86">
        <f t="shared" ref="N10" si="2">M10/$B10*100</f>
        <v>7.6150208329670717</v>
      </c>
    </row>
    <row r="11" spans="1:19" s="13" customFormat="1" ht="12.75" x14ac:dyDescent="0.25">
      <c r="A11" s="151" t="s">
        <v>81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"/>
      <c r="P11" s="11"/>
      <c r="Q11" s="11"/>
      <c r="R11" s="11"/>
      <c r="S11" s="11"/>
    </row>
    <row r="12" spans="1:19" s="13" customFormat="1" ht="12.75" x14ac:dyDescent="0.25">
      <c r="A12" s="21" t="s">
        <v>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3" customFormat="1" ht="12.75" x14ac:dyDescent="0.25">
      <c r="A13" s="21" t="s">
        <v>85</v>
      </c>
      <c r="B13" s="11"/>
      <c r="C13" s="11"/>
      <c r="D13" s="11"/>
      <c r="E13" s="11"/>
      <c r="F13" s="11"/>
      <c r="G13" s="11"/>
      <c r="H13" s="11"/>
      <c r="I13" s="11"/>
      <c r="J13" s="11"/>
      <c r="K13" s="137"/>
      <c r="L13" s="11"/>
      <c r="M13" s="11"/>
      <c r="N13" s="11"/>
      <c r="O13" s="11"/>
      <c r="P13" s="11"/>
      <c r="Q13" s="11"/>
      <c r="R13" s="11"/>
      <c r="S13" s="11"/>
    </row>
    <row r="14" spans="1:19" s="13" customFormat="1" ht="12.75" x14ac:dyDescent="0.25">
      <c r="A14" s="136" t="s">
        <v>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3" customFormat="1" ht="12.75" x14ac:dyDescent="0.25">
      <c r="A15" s="136" t="s">
        <v>8</v>
      </c>
      <c r="B15" s="11"/>
      <c r="C15" s="11"/>
      <c r="D15" s="11"/>
      <c r="E15" s="11"/>
      <c r="F15" s="11"/>
      <c r="G15" s="11"/>
      <c r="H15" s="11"/>
      <c r="I15" s="11"/>
      <c r="J15" s="11"/>
      <c r="K15" s="137"/>
      <c r="L15" s="11"/>
      <c r="M15" s="11"/>
      <c r="N15" s="11"/>
      <c r="O15" s="11"/>
      <c r="P15" s="11"/>
      <c r="Q15" s="11"/>
      <c r="R15" s="11"/>
      <c r="S15" s="11"/>
    </row>
    <row r="16" spans="1:19" s="13" customFormat="1" ht="12.75" x14ac:dyDescent="0.25">
      <c r="A16" s="136" t="s">
        <v>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39" customFormat="1" x14ac:dyDescent="0.25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</row>
    <row r="18" spans="1:19" s="139" customFormat="1" x14ac:dyDescent="0.25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</row>
  </sheetData>
  <mergeCells count="6">
    <mergeCell ref="M6:N6"/>
    <mergeCell ref="A6:A7"/>
    <mergeCell ref="B6:B7"/>
    <mergeCell ref="D6:E6"/>
    <mergeCell ref="G6:H6"/>
    <mergeCell ref="J6:K6"/>
  </mergeCells>
  <phoneticPr fontId="27" type="noConversion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 Fam Tarasca</vt:lpstr>
      <vt:lpstr>C1A. HLI 2000-2015</vt:lpstr>
      <vt:lpstr>C1B. HLI 2010-2015</vt:lpstr>
      <vt:lpstr>c2. edad y sexo</vt:lpstr>
      <vt:lpstr>c3. condicion de habla</vt:lpstr>
      <vt:lpstr>C4. Asistencia Escolar</vt:lpstr>
      <vt:lpstr>C5. Alfabetismo</vt:lpstr>
      <vt:lpstr>C6. Instruccion básica </vt:lpstr>
      <vt:lpstr>C7. nivel de instrucción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|</dc:creator>
  <cp:lastModifiedBy>Oscar Zamora Alarcón</cp:lastModifiedBy>
  <dcterms:created xsi:type="dcterms:W3CDTF">2010-03-10T19:52:36Z</dcterms:created>
  <dcterms:modified xsi:type="dcterms:W3CDTF">2016-12-21T19:14:24Z</dcterms:modified>
</cp:coreProperties>
</file>