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90" yWindow="-15" windowWidth="12600" windowHeight="10605" tabRatio="823"/>
  </bookViews>
  <sheets>
    <sheet name="Indice Fam Maya" sheetId="1" r:id="rId1"/>
    <sheet name="C1A. HLI2000-2010" sheetId="2" r:id="rId2"/>
    <sheet name="C1B. HLI2000-2010" sheetId="9" r:id="rId3"/>
    <sheet name="C2. Edad y sexo" sheetId="3" r:id="rId4"/>
    <sheet name="C3. Condicion de habla española" sheetId="4" r:id="rId5"/>
    <sheet name="C4. Asistencia Escolar" sheetId="5" r:id="rId6"/>
    <sheet name="C5. Alfabetismo" sheetId="6" r:id="rId7"/>
    <sheet name="C6.  Instruccion básica" sheetId="7" r:id="rId8"/>
    <sheet name="C7. Niveles de instruccion" sheetId="8" r:id="rId9"/>
  </sheets>
  <calcPr calcId="145621"/>
</workbook>
</file>

<file path=xl/calcChain.xml><?xml version="1.0" encoding="utf-8"?>
<calcChain xmlns="http://schemas.openxmlformats.org/spreadsheetml/2006/main">
  <c r="B28" i="8" l="1"/>
  <c r="N28" i="8" s="1"/>
  <c r="B27" i="8"/>
  <c r="N27" i="8" s="1"/>
  <c r="B26" i="8"/>
  <c r="K26" i="8" s="1"/>
  <c r="B25" i="8"/>
  <c r="K25" i="8" s="1"/>
  <c r="B24" i="8"/>
  <c r="H24" i="8" s="1"/>
  <c r="B23" i="8"/>
  <c r="N23" i="8" s="1"/>
  <c r="B22" i="8"/>
  <c r="H22" i="8" s="1"/>
  <c r="B21" i="8"/>
  <c r="E21" i="8" s="1"/>
  <c r="B20" i="8"/>
  <c r="N20" i="8" s="1"/>
  <c r="B19" i="8"/>
  <c r="E19" i="8" s="1"/>
  <c r="B18" i="8"/>
  <c r="E18" i="8" s="1"/>
  <c r="B17" i="8"/>
  <c r="K17" i="8" s="1"/>
  <c r="B16" i="8"/>
  <c r="N16" i="8" s="1"/>
  <c r="B15" i="8"/>
  <c r="H15" i="8" s="1"/>
  <c r="B14" i="8"/>
  <c r="H14" i="8" s="1"/>
  <c r="B13" i="8"/>
  <c r="H13" i="8" s="1"/>
  <c r="B12" i="8"/>
  <c r="N12" i="8" s="1"/>
  <c r="B11" i="8"/>
  <c r="K11" i="8" s="1"/>
  <c r="B10" i="8"/>
  <c r="K10" i="8" s="1"/>
  <c r="B9" i="8"/>
  <c r="H9" i="8" s="1"/>
  <c r="M7" i="8"/>
  <c r="J7" i="8"/>
  <c r="G7" i="8"/>
  <c r="D7" i="8"/>
  <c r="N29" i="7"/>
  <c r="N22" i="7"/>
  <c r="N21" i="7"/>
  <c r="N10" i="7"/>
  <c r="K23" i="7"/>
  <c r="K22" i="7"/>
  <c r="K14" i="7"/>
  <c r="H14" i="7"/>
  <c r="E29" i="7"/>
  <c r="E28" i="7"/>
  <c r="E21" i="7"/>
  <c r="E18" i="7"/>
  <c r="E15" i="7"/>
  <c r="E14" i="7"/>
  <c r="M8" i="7"/>
  <c r="J8" i="7"/>
  <c r="G8" i="7"/>
  <c r="D8" i="7"/>
  <c r="B29" i="7"/>
  <c r="K29" i="7" s="1"/>
  <c r="B28" i="7"/>
  <c r="H28" i="7" s="1"/>
  <c r="B27" i="7"/>
  <c r="H27" i="7" s="1"/>
  <c r="B26" i="7"/>
  <c r="K26" i="7" s="1"/>
  <c r="B25" i="7"/>
  <c r="K25" i="7" s="1"/>
  <c r="B24" i="7"/>
  <c r="N24" i="7" s="1"/>
  <c r="B23" i="7"/>
  <c r="H23" i="7" s="1"/>
  <c r="B22" i="7"/>
  <c r="H22" i="7" s="1"/>
  <c r="B21" i="7"/>
  <c r="K21" i="7" s="1"/>
  <c r="B20" i="7"/>
  <c r="H20" i="7" s="1"/>
  <c r="B19" i="7"/>
  <c r="B18" i="7"/>
  <c r="H18" i="7" s="1"/>
  <c r="B17" i="7"/>
  <c r="K17" i="7" s="1"/>
  <c r="B16" i="7"/>
  <c r="B15" i="7"/>
  <c r="H15" i="7" s="1"/>
  <c r="B14" i="7"/>
  <c r="N14" i="7" s="1"/>
  <c r="B13" i="7"/>
  <c r="E13" i="7" s="1"/>
  <c r="B12" i="7"/>
  <c r="E12" i="7" s="1"/>
  <c r="B11" i="7"/>
  <c r="K11" i="7" s="1"/>
  <c r="B10" i="7"/>
  <c r="H10" i="7" s="1"/>
  <c r="G26" i="6"/>
  <c r="G24" i="6"/>
  <c r="G16" i="6"/>
  <c r="D27" i="6"/>
  <c r="D19" i="6"/>
  <c r="D11" i="6"/>
  <c r="B29" i="6"/>
  <c r="D29" i="6" s="1"/>
  <c r="B28" i="6"/>
  <c r="G28" i="6" s="1"/>
  <c r="B27" i="6"/>
  <c r="G27" i="6" s="1"/>
  <c r="B26" i="6"/>
  <c r="D26" i="6" s="1"/>
  <c r="B25" i="6"/>
  <c r="D25" i="6" s="1"/>
  <c r="B24" i="6"/>
  <c r="D24" i="6" s="1"/>
  <c r="B23" i="6"/>
  <c r="D23" i="6" s="1"/>
  <c r="B22" i="6"/>
  <c r="D22" i="6" s="1"/>
  <c r="B21" i="6"/>
  <c r="D21" i="6" s="1"/>
  <c r="B20" i="6"/>
  <c r="D20" i="6" s="1"/>
  <c r="B19" i="6"/>
  <c r="G19" i="6" s="1"/>
  <c r="B18" i="6"/>
  <c r="D18" i="6" s="1"/>
  <c r="B17" i="6"/>
  <c r="D17" i="6" s="1"/>
  <c r="B16" i="6"/>
  <c r="D16" i="6" s="1"/>
  <c r="B15" i="6"/>
  <c r="D15" i="6" s="1"/>
  <c r="B14" i="6"/>
  <c r="D14" i="6" s="1"/>
  <c r="B13" i="6"/>
  <c r="G13" i="6" s="1"/>
  <c r="B12" i="6"/>
  <c r="G12" i="6" s="1"/>
  <c r="B11" i="6"/>
  <c r="G11" i="6" s="1"/>
  <c r="B10" i="6"/>
  <c r="G10" i="6" s="1"/>
  <c r="F8" i="6"/>
  <c r="C8" i="6"/>
  <c r="F8" i="5"/>
  <c r="C8" i="5"/>
  <c r="G29" i="5"/>
  <c r="G28" i="5"/>
  <c r="G27" i="5"/>
  <c r="G26" i="5"/>
  <c r="G25" i="5"/>
  <c r="G24" i="5"/>
  <c r="G23" i="5"/>
  <c r="G22" i="5"/>
  <c r="G21" i="5"/>
  <c r="G20" i="5"/>
  <c r="G18" i="5"/>
  <c r="G17" i="5"/>
  <c r="G15" i="5"/>
  <c r="G14" i="5"/>
  <c r="G13" i="5"/>
  <c r="G12" i="5"/>
  <c r="G11" i="5"/>
  <c r="G10" i="5"/>
  <c r="D29" i="5"/>
  <c r="D28" i="5"/>
  <c r="D27" i="5"/>
  <c r="D26" i="5"/>
  <c r="D25" i="5"/>
  <c r="D24" i="5"/>
  <c r="D23" i="5"/>
  <c r="D22" i="5"/>
  <c r="D21" i="5"/>
  <c r="D20" i="5"/>
  <c r="D18" i="5"/>
  <c r="D17" i="5"/>
  <c r="D15" i="5"/>
  <c r="D14" i="5"/>
  <c r="D13" i="5"/>
  <c r="D12" i="5"/>
  <c r="D11" i="5"/>
  <c r="D10" i="5"/>
  <c r="B29" i="5"/>
  <c r="B28" i="5"/>
  <c r="B27" i="5"/>
  <c r="B26" i="5"/>
  <c r="B25" i="5"/>
  <c r="B24" i="5"/>
  <c r="B23" i="5"/>
  <c r="B22" i="5"/>
  <c r="B21" i="5"/>
  <c r="B20" i="5"/>
  <c r="B19" i="5"/>
  <c r="B18" i="5"/>
  <c r="B17" i="5"/>
  <c r="B16" i="5"/>
  <c r="B15" i="5"/>
  <c r="B14" i="5"/>
  <c r="B13" i="5"/>
  <c r="B12" i="5"/>
  <c r="B11" i="5"/>
  <c r="B10" i="5"/>
  <c r="G29" i="4"/>
  <c r="G28" i="4"/>
  <c r="G27" i="4"/>
  <c r="G21" i="4"/>
  <c r="G20" i="4"/>
  <c r="G19" i="4"/>
  <c r="G13" i="4"/>
  <c r="G12" i="4"/>
  <c r="G11" i="4"/>
  <c r="B8" i="4"/>
  <c r="D8" i="4" s="1"/>
  <c r="F8" i="4"/>
  <c r="C8" i="4"/>
  <c r="B29" i="4"/>
  <c r="D29" i="4" s="1"/>
  <c r="B28" i="4"/>
  <c r="D28" i="4" s="1"/>
  <c r="B27" i="4"/>
  <c r="D27" i="4" s="1"/>
  <c r="B26" i="4"/>
  <c r="D26" i="4" s="1"/>
  <c r="B25" i="4"/>
  <c r="D25" i="4" s="1"/>
  <c r="B24" i="4"/>
  <c r="G24" i="4" s="1"/>
  <c r="B23" i="4"/>
  <c r="G23" i="4" s="1"/>
  <c r="B22" i="4"/>
  <c r="G22" i="4" s="1"/>
  <c r="B21" i="4"/>
  <c r="D21" i="4" s="1"/>
  <c r="B20" i="4"/>
  <c r="D20" i="4" s="1"/>
  <c r="B19" i="4"/>
  <c r="D19" i="4" s="1"/>
  <c r="B18" i="4"/>
  <c r="D18" i="4" s="1"/>
  <c r="B17" i="4"/>
  <c r="D17" i="4" s="1"/>
  <c r="B16" i="4"/>
  <c r="G16" i="4" s="1"/>
  <c r="B15" i="4"/>
  <c r="G15" i="4" s="1"/>
  <c r="B14" i="4"/>
  <c r="G14" i="4" s="1"/>
  <c r="B13" i="4"/>
  <c r="D13" i="4" s="1"/>
  <c r="B12" i="4"/>
  <c r="D12" i="4" s="1"/>
  <c r="B11" i="4"/>
  <c r="D11" i="4" s="1"/>
  <c r="B10" i="4"/>
  <c r="D10" i="4" s="1"/>
  <c r="B27" i="3"/>
  <c r="B26" i="3"/>
  <c r="B25" i="3"/>
  <c r="B24" i="3"/>
  <c r="B22" i="3"/>
  <c r="B21" i="3"/>
  <c r="B20" i="3"/>
  <c r="B19" i="3"/>
  <c r="B18" i="3"/>
  <c r="B16" i="3"/>
  <c r="B15" i="3"/>
  <c r="B13" i="3"/>
  <c r="B12" i="3"/>
  <c r="B11" i="3"/>
  <c r="B10" i="3"/>
  <c r="B8" i="3"/>
  <c r="Y6" i="3"/>
  <c r="X6" i="3"/>
  <c r="W27" i="3"/>
  <c r="W26" i="3"/>
  <c r="W25" i="3"/>
  <c r="W24" i="3"/>
  <c r="W23" i="3"/>
  <c r="W22" i="3"/>
  <c r="W21" i="3"/>
  <c r="W20" i="3"/>
  <c r="W19" i="3"/>
  <c r="W18" i="3"/>
  <c r="W17" i="3"/>
  <c r="W16" i="3"/>
  <c r="W15" i="3"/>
  <c r="W14" i="3"/>
  <c r="W13" i="3"/>
  <c r="W12" i="3"/>
  <c r="W11" i="3"/>
  <c r="W10" i="3"/>
  <c r="W9" i="3"/>
  <c r="W8" i="3"/>
  <c r="U6" i="3"/>
  <c r="T6" i="3"/>
  <c r="S6" i="3"/>
  <c r="S27" i="3"/>
  <c r="S26" i="3"/>
  <c r="S25" i="3"/>
  <c r="S24" i="3"/>
  <c r="S23" i="3"/>
  <c r="S22" i="3"/>
  <c r="S21" i="3"/>
  <c r="S20" i="3"/>
  <c r="S19" i="3"/>
  <c r="S18" i="3"/>
  <c r="S17" i="3"/>
  <c r="S16" i="3"/>
  <c r="S15" i="3"/>
  <c r="S14" i="3"/>
  <c r="S13" i="3"/>
  <c r="S12" i="3"/>
  <c r="S11" i="3"/>
  <c r="S10" i="3"/>
  <c r="S9" i="3"/>
  <c r="S8" i="3"/>
  <c r="Q6" i="3"/>
  <c r="P6" i="3"/>
  <c r="O27" i="3"/>
  <c r="O26" i="3"/>
  <c r="O25" i="3"/>
  <c r="O24" i="3"/>
  <c r="O23" i="3"/>
  <c r="O6" i="3" s="1"/>
  <c r="O22" i="3"/>
  <c r="O21" i="3"/>
  <c r="O20" i="3"/>
  <c r="O19" i="3"/>
  <c r="O18" i="3"/>
  <c r="O17" i="3"/>
  <c r="O16" i="3"/>
  <c r="O15" i="3"/>
  <c r="O14" i="3"/>
  <c r="O13" i="3"/>
  <c r="O12" i="3"/>
  <c r="O11" i="3"/>
  <c r="O10" i="3"/>
  <c r="O9" i="3"/>
  <c r="O8" i="3"/>
  <c r="M6" i="3"/>
  <c r="L6" i="3"/>
  <c r="K27" i="3"/>
  <c r="K26" i="3"/>
  <c r="K25" i="3"/>
  <c r="K24" i="3"/>
  <c r="K23" i="3"/>
  <c r="K22" i="3"/>
  <c r="K21" i="3"/>
  <c r="K20" i="3"/>
  <c r="K19" i="3"/>
  <c r="K18" i="3"/>
  <c r="K17" i="3"/>
  <c r="K16" i="3"/>
  <c r="K15" i="3"/>
  <c r="K14" i="3"/>
  <c r="K13" i="3"/>
  <c r="K12" i="3"/>
  <c r="K11" i="3"/>
  <c r="K10" i="3"/>
  <c r="K9" i="3"/>
  <c r="K6" i="3" s="1"/>
  <c r="K8" i="3"/>
  <c r="I6" i="3"/>
  <c r="H6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B14" i="3" s="1"/>
  <c r="G13" i="3"/>
  <c r="G12" i="3"/>
  <c r="G11" i="3"/>
  <c r="G10" i="3"/>
  <c r="G9" i="3"/>
  <c r="G8" i="3"/>
  <c r="E6" i="3"/>
  <c r="D6" i="3"/>
  <c r="C27" i="3"/>
  <c r="C26" i="3"/>
  <c r="C25" i="3"/>
  <c r="C24" i="3"/>
  <c r="C23" i="3"/>
  <c r="B23" i="3" s="1"/>
  <c r="C22" i="3"/>
  <c r="C21" i="3"/>
  <c r="C20" i="3"/>
  <c r="C19" i="3"/>
  <c r="C18" i="3"/>
  <c r="C17" i="3"/>
  <c r="C16" i="3"/>
  <c r="C15" i="3"/>
  <c r="C14" i="3"/>
  <c r="C13" i="3"/>
  <c r="C12" i="3"/>
  <c r="C11" i="3"/>
  <c r="C10" i="3"/>
  <c r="C9" i="3"/>
  <c r="C8" i="3"/>
  <c r="G27" i="9"/>
  <c r="G26" i="9"/>
  <c r="G25" i="9"/>
  <c r="G24" i="9"/>
  <c r="G23" i="9"/>
  <c r="G22" i="9"/>
  <c r="G21" i="9"/>
  <c r="G20" i="9"/>
  <c r="G19" i="9"/>
  <c r="G18" i="9"/>
  <c r="G17" i="9"/>
  <c r="G16" i="9"/>
  <c r="G15" i="9"/>
  <c r="G14" i="9"/>
  <c r="G13" i="9"/>
  <c r="G12" i="9"/>
  <c r="G11" i="9"/>
  <c r="G10" i="9"/>
  <c r="G9" i="9"/>
  <c r="H27" i="9"/>
  <c r="H26" i="9"/>
  <c r="H25" i="9"/>
  <c r="H24" i="9"/>
  <c r="H23" i="9"/>
  <c r="H22" i="9"/>
  <c r="H21" i="9"/>
  <c r="H20" i="9"/>
  <c r="H19" i="9"/>
  <c r="H18" i="9"/>
  <c r="H17" i="9"/>
  <c r="H16" i="9"/>
  <c r="H15" i="9"/>
  <c r="H14" i="9"/>
  <c r="H13" i="9"/>
  <c r="H12" i="9"/>
  <c r="H11" i="9"/>
  <c r="H10" i="9"/>
  <c r="H9" i="9"/>
  <c r="H6" i="9"/>
  <c r="H8" i="9"/>
  <c r="G8" i="9"/>
  <c r="F6" i="9"/>
  <c r="P6" i="2"/>
  <c r="P27" i="2"/>
  <c r="P26" i="2"/>
  <c r="P25" i="2"/>
  <c r="P24" i="2"/>
  <c r="P23" i="2"/>
  <c r="P22" i="2"/>
  <c r="P21" i="2"/>
  <c r="P20" i="2"/>
  <c r="P19" i="2"/>
  <c r="P18" i="2"/>
  <c r="P17" i="2"/>
  <c r="P16" i="2"/>
  <c r="P15" i="2"/>
  <c r="P14" i="2"/>
  <c r="P13" i="2"/>
  <c r="P12" i="2"/>
  <c r="P11" i="2"/>
  <c r="P10" i="2"/>
  <c r="P9" i="2"/>
  <c r="P8" i="2"/>
  <c r="O27" i="2"/>
  <c r="O26" i="2"/>
  <c r="O25" i="2"/>
  <c r="O24" i="2"/>
  <c r="O23" i="2"/>
  <c r="O22" i="2"/>
  <c r="O21" i="2"/>
  <c r="O20" i="2"/>
  <c r="O19" i="2"/>
  <c r="O18" i="2"/>
  <c r="O17" i="2"/>
  <c r="O16" i="2"/>
  <c r="O15" i="2"/>
  <c r="O14" i="2"/>
  <c r="O13" i="2"/>
  <c r="O12" i="2"/>
  <c r="O11" i="2"/>
  <c r="O10" i="2"/>
  <c r="O9" i="2"/>
  <c r="O8" i="2"/>
  <c r="N6" i="2"/>
  <c r="H19" i="8" l="1"/>
  <c r="K19" i="8"/>
  <c r="N19" i="8"/>
  <c r="K22" i="8"/>
  <c r="N22" i="8"/>
  <c r="E16" i="8"/>
  <c r="H16" i="8"/>
  <c r="K16" i="8"/>
  <c r="K9" i="8"/>
  <c r="E9" i="8"/>
  <c r="N25" i="8"/>
  <c r="E27" i="8"/>
  <c r="N11" i="8"/>
  <c r="E24" i="8"/>
  <c r="E11" i="8"/>
  <c r="N14" i="8"/>
  <c r="N17" i="8"/>
  <c r="K24" i="8"/>
  <c r="K27" i="8"/>
  <c r="H27" i="8"/>
  <c r="H11" i="8"/>
  <c r="N24" i="8"/>
  <c r="K14" i="8"/>
  <c r="H10" i="8"/>
  <c r="K13" i="8"/>
  <c r="H18" i="8"/>
  <c r="K21" i="8"/>
  <c r="E23" i="8"/>
  <c r="H26" i="8"/>
  <c r="N10" i="8"/>
  <c r="H12" i="8"/>
  <c r="K15" i="8"/>
  <c r="E17" i="8"/>
  <c r="N18" i="8"/>
  <c r="H20" i="8"/>
  <c r="K23" i="8"/>
  <c r="E25" i="8"/>
  <c r="N26" i="8"/>
  <c r="H28" i="8"/>
  <c r="E10" i="8"/>
  <c r="H21" i="8"/>
  <c r="E26" i="8"/>
  <c r="N13" i="8"/>
  <c r="K18" i="8"/>
  <c r="N21" i="8"/>
  <c r="H23" i="8"/>
  <c r="K12" i="8"/>
  <c r="E14" i="8"/>
  <c r="N15" i="8"/>
  <c r="H17" i="8"/>
  <c r="K20" i="8"/>
  <c r="E22" i="8"/>
  <c r="H25" i="8"/>
  <c r="K28" i="8"/>
  <c r="E13" i="8"/>
  <c r="E15" i="8"/>
  <c r="E12" i="8"/>
  <c r="E20" i="8"/>
  <c r="E28" i="8"/>
  <c r="N9" i="8"/>
  <c r="B7" i="8"/>
  <c r="N7" i="8" s="1"/>
  <c r="K12" i="7"/>
  <c r="N12" i="7"/>
  <c r="E22" i="7"/>
  <c r="K13" i="7"/>
  <c r="E23" i="7"/>
  <c r="N15" i="7"/>
  <c r="E11" i="7"/>
  <c r="E27" i="7"/>
  <c r="K15" i="7"/>
  <c r="N20" i="7"/>
  <c r="N23" i="7"/>
  <c r="E20" i="7"/>
  <c r="N11" i="7"/>
  <c r="N28" i="7"/>
  <c r="H24" i="7"/>
  <c r="H26" i="7"/>
  <c r="E24" i="7"/>
  <c r="H21" i="7"/>
  <c r="K18" i="7"/>
  <c r="N25" i="7"/>
  <c r="E25" i="7"/>
  <c r="H12" i="7"/>
  <c r="K10" i="7"/>
  <c r="K20" i="7"/>
  <c r="K28" i="7"/>
  <c r="N17" i="7"/>
  <c r="N26" i="7"/>
  <c r="H25" i="7"/>
  <c r="H17" i="7"/>
  <c r="K24" i="7"/>
  <c r="H11" i="7"/>
  <c r="H29" i="7"/>
  <c r="K27" i="7"/>
  <c r="B8" i="7"/>
  <c r="K8" i="7" s="1"/>
  <c r="E17" i="7"/>
  <c r="E26" i="7"/>
  <c r="H13" i="7"/>
  <c r="N18" i="7"/>
  <c r="N27" i="7"/>
  <c r="E10" i="7"/>
  <c r="N13" i="7"/>
  <c r="G20" i="6"/>
  <c r="G21" i="6"/>
  <c r="G17" i="6"/>
  <c r="D28" i="6"/>
  <c r="G29" i="6"/>
  <c r="G18" i="6"/>
  <c r="D12" i="6"/>
  <c r="G25" i="6"/>
  <c r="D13" i="6"/>
  <c r="G14" i="6"/>
  <c r="G22" i="6"/>
  <c r="G15" i="6"/>
  <c r="G23" i="6"/>
  <c r="B8" i="6"/>
  <c r="G8" i="6" s="1"/>
  <c r="D8" i="6"/>
  <c r="D10" i="6"/>
  <c r="B8" i="5"/>
  <c r="G8" i="5" s="1"/>
  <c r="D16" i="4"/>
  <c r="D14" i="4"/>
  <c r="D22" i="4"/>
  <c r="G8" i="4"/>
  <c r="G17" i="4"/>
  <c r="G25" i="4"/>
  <c r="D15" i="4"/>
  <c r="D23" i="4"/>
  <c r="G10" i="4"/>
  <c r="G18" i="4"/>
  <c r="G26" i="4"/>
  <c r="D24" i="4"/>
  <c r="B17" i="3"/>
  <c r="G6" i="3"/>
  <c r="C6" i="3"/>
  <c r="B9" i="3"/>
  <c r="W6" i="3"/>
  <c r="E7" i="8" l="1"/>
  <c r="K7" i="8"/>
  <c r="H7" i="8"/>
  <c r="H8" i="7"/>
  <c r="E8" i="7"/>
  <c r="N8" i="7"/>
  <c r="D8" i="5"/>
  <c r="B6" i="3"/>
</calcChain>
</file>

<file path=xl/sharedStrings.xml><?xml version="1.0" encoding="utf-8"?>
<sst xmlns="http://schemas.openxmlformats.org/spreadsheetml/2006/main" count="336" uniqueCount="118">
  <si>
    <t>por agrupación lingüística de la familia Maya según bilingüismo lengua indígena-español</t>
  </si>
  <si>
    <t>Cuadro 4. Población de 6 a 14 años hablante de alguna lengua indígena</t>
  </si>
  <si>
    <t xml:space="preserve"> por agrupación lingüística de la familia Maya según asistencia escolar</t>
  </si>
  <si>
    <r>
      <t>Total</t>
    </r>
    <r>
      <rPr>
        <sz val="10"/>
        <rFont val="Calibri"/>
        <family val="2"/>
      </rPr>
      <t>¹</t>
    </r>
  </si>
  <si>
    <t>por agrupación lingüística de la familia Maya según condición de alfabetismo</t>
  </si>
  <si>
    <r>
      <t xml:space="preserve">Cuadro 6. </t>
    </r>
    <r>
      <rPr>
        <b/>
        <sz val="10"/>
        <color indexed="8"/>
        <rFont val="Helv"/>
        <family val="2"/>
      </rPr>
      <t>Población de 6 a 14 años hablante de alguna lengua indígena</t>
    </r>
  </si>
  <si>
    <r>
      <t>Instrucción básica</t>
    </r>
    <r>
      <rPr>
        <vertAlign val="superscript"/>
        <sz val="10"/>
        <rFont val="Helv"/>
        <family val="2"/>
      </rPr>
      <t>1</t>
    </r>
  </si>
  <si>
    <r>
      <t>Total</t>
    </r>
    <r>
      <rPr>
        <vertAlign val="superscript"/>
        <sz val="10"/>
        <rFont val="Helv"/>
        <family val="2"/>
      </rPr>
      <t>2</t>
    </r>
  </si>
  <si>
    <t xml:space="preserve">Cuadro 7. Población de 15 años y más hablante de alguna lengua indígena </t>
  </si>
  <si>
    <r>
      <t>Total</t>
    </r>
    <r>
      <rPr>
        <vertAlign val="superscript"/>
        <sz val="10"/>
        <color indexed="8"/>
        <rFont val="Helv"/>
        <family val="2"/>
      </rPr>
      <t>2</t>
    </r>
  </si>
  <si>
    <r>
      <t>Básica</t>
    </r>
    <r>
      <rPr>
        <vertAlign val="superscript"/>
        <sz val="10"/>
        <color indexed="8"/>
        <rFont val="Helv"/>
        <family val="2"/>
      </rPr>
      <t>3</t>
    </r>
  </si>
  <si>
    <r>
      <t xml:space="preserve"> Media Superior</t>
    </r>
    <r>
      <rPr>
        <vertAlign val="superscript"/>
        <sz val="10"/>
        <color indexed="8"/>
        <rFont val="Helv"/>
        <family val="2"/>
      </rPr>
      <t>4</t>
    </r>
  </si>
  <si>
    <r>
      <t>Superior</t>
    </r>
    <r>
      <rPr>
        <vertAlign val="superscript"/>
        <sz val="10"/>
        <color indexed="8"/>
        <rFont val="Helv"/>
        <family val="2"/>
      </rPr>
      <t>5</t>
    </r>
  </si>
  <si>
    <t>1/ Población con por lo menos un año aprobado del nivel de instrucción correspondiente.</t>
  </si>
  <si>
    <t>3/ Incluye preescolar, primaria y secundaria o equivalente (técnico con primaria).</t>
  </si>
  <si>
    <t>4/ Incluye preparatoria o equivalente (bachillerato, técnico con secundaria, normal con secundaria).</t>
  </si>
  <si>
    <t>5/ Incluye profesional o equivalente (técnico o normal con preparatoria), maestría y doctorado.</t>
  </si>
  <si>
    <t xml:space="preserve"> por agrupación lingüística de la familia Maya según niveles de instrucción¹ básica, media superior y superior</t>
  </si>
  <si>
    <t>por agrupación lingüística de la familia Maya según nivel de instrucción básica,</t>
  </si>
  <si>
    <t xml:space="preserve">Cuadro 4. Población de 6 a 14 años hablante de alguna lengua indígena </t>
  </si>
  <si>
    <t xml:space="preserve">Cuadro 5. Población de 15 años y más hablante de alguna lengua indígena </t>
  </si>
  <si>
    <t>Cuadro 6. Población de 6 a 14 años hablante de alguna lengua indígena</t>
  </si>
  <si>
    <t>Cuadro 7. Población de 15 años y más hablante de alguna lengua indígena</t>
  </si>
  <si>
    <t>1/  Porcentaje con respecto al total de la población de 5 años y más hablante de alguna lengua indígena nacional para el año 2000 (6,044,547 hablantes)</t>
  </si>
  <si>
    <t>2/  Porcentaje con respecto al total de la población de 5 años y más hablante de alguna lengua indígena nacional para el año 2005 (6,011,202 hablantes)</t>
  </si>
  <si>
    <t>VI. Agrupaciones lingüistícas de la familia Maya</t>
  </si>
  <si>
    <r>
      <t>Total</t>
    </r>
    <r>
      <rPr>
        <vertAlign val="superscript"/>
        <sz val="10"/>
        <rFont val="Helv"/>
        <family val="2"/>
      </rPr>
      <t>1</t>
    </r>
  </si>
  <si>
    <t>Condición de bilingüismo lengua indígena-español</t>
  </si>
  <si>
    <t>Habla sólo lengua indígena</t>
  </si>
  <si>
    <t>Habla también español</t>
  </si>
  <si>
    <t>VI. Agrupaciones lingüísticas de la familia Maya</t>
  </si>
  <si>
    <t xml:space="preserve">Total </t>
  </si>
  <si>
    <t xml:space="preserve">% </t>
  </si>
  <si>
    <t xml:space="preserve">%  </t>
  </si>
  <si>
    <t>Total</t>
  </si>
  <si>
    <t>huasteco</t>
  </si>
  <si>
    <t>maya</t>
  </si>
  <si>
    <t>lacandón</t>
  </si>
  <si>
    <t>chontal de Tabasco</t>
  </si>
  <si>
    <t>tseltal</t>
  </si>
  <si>
    <t>tsotsil</t>
  </si>
  <si>
    <t>Jakalteko</t>
  </si>
  <si>
    <t>Chuj</t>
  </si>
  <si>
    <t>tojolabal</t>
  </si>
  <si>
    <t>Kaqchikel</t>
  </si>
  <si>
    <t>Teko</t>
  </si>
  <si>
    <t>Mam</t>
  </si>
  <si>
    <t>Awakateko</t>
  </si>
  <si>
    <t>Ixil</t>
  </si>
  <si>
    <t xml:space="preserve">Total por agrupaciones </t>
  </si>
  <si>
    <t>De 5 a 14</t>
  </si>
  <si>
    <t>De 15 a 24</t>
  </si>
  <si>
    <t>De 25 a 34</t>
  </si>
  <si>
    <t>De 35 a 54</t>
  </si>
  <si>
    <t>hombres</t>
  </si>
  <si>
    <t>mujeres</t>
  </si>
  <si>
    <t>VI. Agrupaciones lingüistícas de la de la familia Maya</t>
  </si>
  <si>
    <t>Total¹</t>
  </si>
  <si>
    <t>%</t>
  </si>
  <si>
    <t>Asistencia escolar en población de 6 a 14 años</t>
  </si>
  <si>
    <t>Asiste</t>
  </si>
  <si>
    <t>No asiste</t>
  </si>
  <si>
    <t>-</t>
  </si>
  <si>
    <t>Alfabetismo en población de 15 años y más</t>
  </si>
  <si>
    <t xml:space="preserve">Alfabeta </t>
  </si>
  <si>
    <t xml:space="preserve">Analfabeta </t>
  </si>
  <si>
    <t>Sin instrucción</t>
  </si>
  <si>
    <t>Preescolar</t>
  </si>
  <si>
    <t>Primaria</t>
  </si>
  <si>
    <t>Secundaria</t>
  </si>
  <si>
    <t>Tema: Distribución de la población</t>
  </si>
  <si>
    <t xml:space="preserve">Tema: Bilingüismo-monolingüismo </t>
  </si>
  <si>
    <t>Tema: Educación</t>
  </si>
  <si>
    <t xml:space="preserve">hombres </t>
  </si>
  <si>
    <t>Total
5 años y más</t>
  </si>
  <si>
    <r>
      <t>% de la PHLIN</t>
    </r>
    <r>
      <rPr>
        <vertAlign val="superscript"/>
        <sz val="10"/>
        <rFont val="Helv"/>
      </rPr>
      <t>1</t>
    </r>
    <r>
      <rPr>
        <sz val="10"/>
        <rFont val="Helv"/>
        <family val="2"/>
      </rPr>
      <t xml:space="preserve"> </t>
    </r>
  </si>
  <si>
    <r>
      <t>% de la PHLIN</t>
    </r>
    <r>
      <rPr>
        <vertAlign val="superscript"/>
        <sz val="10"/>
        <rFont val="Helv"/>
      </rPr>
      <t>2</t>
    </r>
    <r>
      <rPr>
        <sz val="10"/>
        <rFont val="Helv"/>
        <family val="2"/>
      </rPr>
      <t xml:space="preserve"> </t>
    </r>
  </si>
  <si>
    <r>
      <t>% de la PHLIN</t>
    </r>
    <r>
      <rPr>
        <vertAlign val="superscript"/>
        <sz val="10"/>
        <rFont val="Helv"/>
      </rPr>
      <t>3</t>
    </r>
    <r>
      <rPr>
        <sz val="10"/>
        <rFont val="Helv"/>
        <family val="2"/>
      </rPr>
      <t xml:space="preserve"> </t>
    </r>
  </si>
  <si>
    <t>Total
3 años y más</t>
  </si>
  <si>
    <r>
      <t>% de la PHLIN</t>
    </r>
    <r>
      <rPr>
        <vertAlign val="superscript"/>
        <sz val="10"/>
        <rFont val="Helv"/>
      </rPr>
      <t>4</t>
    </r>
    <r>
      <rPr>
        <sz val="10"/>
        <rFont val="Helv"/>
        <family val="2"/>
      </rPr>
      <t xml:space="preserve"> </t>
    </r>
  </si>
  <si>
    <t>3/  Porcentaje con respecto al total de la población de 5 años y más hablante de alguna lengua indígena nacional para el año 2010 (6,695,228 hablantes)</t>
  </si>
  <si>
    <t>ch’ol</t>
  </si>
  <si>
    <t>K’iche’</t>
  </si>
  <si>
    <t>Q’anjob’al</t>
  </si>
  <si>
    <t>Q’eqchi’</t>
  </si>
  <si>
    <t>qato’k</t>
  </si>
  <si>
    <t>De 3 y 4 años</t>
  </si>
  <si>
    <t>De 55 y más</t>
  </si>
  <si>
    <t>Cuadro 2. Población de 3 años y más hablante de alguna lengua indígena por agrupación lingüística de la familia Maya según grandes grupos de edad y sexo,</t>
  </si>
  <si>
    <t xml:space="preserve">Cuadro 3. Población de 3 años y más hablante de alguna lengua indígena </t>
  </si>
  <si>
    <t>Cuadro 2. Población de 3 años y más hablante de alguna lengua indígena por agrupación lingüística de la familia Maya según grandes grupos de</t>
  </si>
  <si>
    <t>Akateko*</t>
  </si>
  <si>
    <t>* El Censo de Población y Vivienda, INEGI 2010, no reporta hablantes para esta agrupación lingüística.</t>
  </si>
  <si>
    <t>Fuente: Estimación del INALI con base en el XII Censo General de Población y Vivienda, INEGI, 2000; II Conteo de Población y Vivienda, INEGI, 2005; Censo de Población y Vivienda, INEGI 2010; Encuesta Intercensal, INEGI, 2015; Catálogo de las Lenguas Indígenas Nacionales, INALI, 2008.</t>
  </si>
  <si>
    <t xml:space="preserve"> 2000, 2005, 2010 y 2015</t>
  </si>
  <si>
    <t>4/  Porcentaje con respecto al total de la población de 5 años y más hablante de alguna lengua indígena nacional para el año 2015 (7,173,534 hablantes)</t>
  </si>
  <si>
    <t>* El XII Censo de General de Población y Vivienda, INEGI, 2000, y el Censo de Población y Vivienda, INEGI 2010, no reporta hablantes para esta agrupación lingüística.</t>
  </si>
  <si>
    <t>2010 y 2015</t>
  </si>
  <si>
    <t xml:space="preserve">Cuadro 1B. Población de 3 años y más hablante de alguna lengua indígena por agrupación lingüística de la familia Maya, </t>
  </si>
  <si>
    <t xml:space="preserve">Cuadro 1A. Población de 5 años y más hablante de alguna lengua indígena por agrupación lingüística de la familia Maya, </t>
  </si>
  <si>
    <t>Fuente: Estimación del INALI con base en el Censo de Población y Vivienda, INEGI 2010; Encuesta Intercensal, INEGI, 2015; Catálogo de las Lenguas Indígenas Nacionales, INALI, 2008.</t>
  </si>
  <si>
    <t>1/  Porcentaje con respecto al total de la población de 3 años y más hablante de alguna lengua indígena nacional para el año 2010 (6,913,362 hablantes)</t>
  </si>
  <si>
    <t>2/  Porcentaje con respecto al total de la población de 3 años y más hablante de alguna lengua indígena nacional para el año 2015 (7,382,785 hablantes)</t>
  </si>
  <si>
    <t>Fuente: Estimación del INALI con base en los datos de la Encuesta Intercensal, INEGI 2015, y el Catálogo de las Lenguas Indígenas Nacionales, INALI, 2008.</t>
  </si>
  <si>
    <t>1/ No se incluyen quienes no especificaron su condición de habla española (45,032 hablantes)</t>
  </si>
  <si>
    <t>1/ No se incluyen quienes no especificaron su condición de asistencia escolar  (192 hablantes para esta familia lingüística).</t>
  </si>
  <si>
    <t>1/ No se incluyen quienes no especificaron su condición de alfabetismo (17,130 hablantes para esta familia lingüística)</t>
  </si>
  <si>
    <t>2/ No se incluyen quienes no especificaron su nivel de instrucción  (951 hablantes para esta familia lingüística)</t>
  </si>
  <si>
    <t>2/ No se incluyen quienes no especificaron su nivel de instrucción (2,240 hablantes para esta familia lingüística).</t>
  </si>
  <si>
    <t>edad y sexo, 2015.</t>
  </si>
  <si>
    <t>por agrupación lingüística de la familia Maya según bilingüismo lengua indígena-español, 2015.</t>
  </si>
  <si>
    <t>por agrupación lingüística de la familia Maya según asistencia escolar, 2015.</t>
  </si>
  <si>
    <t>por agrupación lingüística de la familia Maya según condición de alfabetismo, 2015.</t>
  </si>
  <si>
    <t>por agrupación lingüística de la familia Maya según nivel de instrucción básica, 2015.</t>
  </si>
  <si>
    <t>por agrupación lingüística de la familia Maya según niveles de instrucción básica, media superior y superior, 2015.</t>
  </si>
  <si>
    <t>Información básica de la familia Maya, 2015.</t>
  </si>
  <si>
    <t>Cuadro 1A. Población de 5 años y más hablante de alguna lengua indígena por agrupación lingüística de la familia Maya, comparativo 2000, 2005, 2010 y 2015.</t>
  </si>
  <si>
    <t>Cuadro 1B. Población de 3 años y más hablante de alguna lengua indígena por agrupación lingüística de la familia Maya, comparativo 2010 y 2015.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</si>
</sst>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-* #,##0_-;\-* #,##0_-;_-* &quot;-&quot;_-;_-@_-"/>
    <numFmt numFmtId="43" formatCode="_-* #,##0.00_-;\-* #,##0.00_-;_-* &quot;-&quot;??_-;_-@_-"/>
    <numFmt numFmtId="164" formatCode="####"/>
    <numFmt numFmtId="165" formatCode="0.000"/>
    <numFmt numFmtId="166" formatCode="0.0000"/>
    <numFmt numFmtId="167" formatCode="0.0"/>
    <numFmt numFmtId="168" formatCode="_-* #,##0.0_-;\-* #,##0.0_-;_-* &quot;-&quot;_-;_-@_-"/>
    <numFmt numFmtId="169" formatCode="0.00000"/>
  </numFmts>
  <fonts count="29" x14ac:knownFonts="1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sz val="11"/>
      <color indexed="8"/>
      <name val="Presidencia Base"/>
      <family val="3"/>
    </font>
    <font>
      <sz val="10"/>
      <color indexed="8"/>
      <name val="Helv"/>
      <family val="2"/>
    </font>
    <font>
      <b/>
      <sz val="10"/>
      <color indexed="8"/>
      <name val="Helv"/>
      <family val="2"/>
    </font>
    <font>
      <b/>
      <sz val="10"/>
      <name val="Helv"/>
      <family val="2"/>
    </font>
    <font>
      <sz val="10"/>
      <name val="Helv"/>
      <family val="2"/>
    </font>
    <font>
      <sz val="10"/>
      <color indexed="8"/>
      <name val="Helv"/>
      <family val="2"/>
    </font>
    <font>
      <b/>
      <sz val="10"/>
      <color indexed="8"/>
      <name val="Helv"/>
      <family val="2"/>
    </font>
    <font>
      <sz val="10"/>
      <color indexed="8"/>
      <name val="Helv"/>
      <family val="2"/>
    </font>
    <font>
      <sz val="8"/>
      <name val="Helv"/>
      <family val="2"/>
    </font>
    <font>
      <sz val="8"/>
      <color indexed="8"/>
      <name val="Helv"/>
      <family val="2"/>
    </font>
    <font>
      <sz val="8"/>
      <color indexed="8"/>
      <name val="Calibri"/>
      <family val="2"/>
    </font>
    <font>
      <b/>
      <sz val="10"/>
      <color indexed="8"/>
      <name val="Helv"/>
      <family val="2"/>
    </font>
    <font>
      <sz val="8"/>
      <color indexed="8"/>
      <name val="Calibri"/>
      <family val="2"/>
    </font>
    <font>
      <vertAlign val="superscript"/>
      <sz val="10"/>
      <name val="Helv"/>
      <family val="2"/>
    </font>
    <font>
      <sz val="10"/>
      <name val="Calibri"/>
      <family val="2"/>
    </font>
    <font>
      <sz val="11"/>
      <name val="Calibri"/>
      <family val="2"/>
    </font>
    <font>
      <vertAlign val="superscript"/>
      <sz val="10"/>
      <color indexed="8"/>
      <name val="Helv"/>
      <family val="2"/>
    </font>
    <font>
      <sz val="8"/>
      <name val="Verdana"/>
      <family val="2"/>
    </font>
    <font>
      <vertAlign val="superscript"/>
      <sz val="10"/>
      <name val="Helv"/>
    </font>
    <font>
      <sz val="10"/>
      <color indexed="8"/>
      <name val="Helv"/>
    </font>
    <font>
      <sz val="10"/>
      <name val="Helv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3" fillId="0" borderId="0" applyFont="0" applyFill="0" applyBorder="0" applyAlignment="0" applyProtection="0"/>
  </cellStyleXfs>
  <cellXfs count="251">
    <xf numFmtId="0" fontId="0" fillId="0" borderId="0" xfId="0"/>
    <xf numFmtId="0" fontId="1" fillId="0" borderId="0" xfId="0" applyFont="1"/>
    <xf numFmtId="0" fontId="3" fillId="0" borderId="0" xfId="0" applyFont="1" applyFill="1" applyBorder="1"/>
    <xf numFmtId="0" fontId="0" fillId="0" borderId="0" xfId="0" applyAlignment="1">
      <alignment vertical="center"/>
    </xf>
    <xf numFmtId="0" fontId="0" fillId="2" borderId="0" xfId="0" applyFill="1"/>
    <xf numFmtId="0" fontId="8" fillId="2" borderId="0" xfId="0" applyFont="1" applyFill="1"/>
    <xf numFmtId="0" fontId="0" fillId="2" borderId="0" xfId="0" applyFill="1" applyAlignment="1">
      <alignment horizontal="right"/>
    </xf>
    <xf numFmtId="0" fontId="8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9" fillId="2" borderId="0" xfId="0" applyFont="1" applyFill="1"/>
    <xf numFmtId="0" fontId="9" fillId="0" borderId="0" xfId="0" applyFont="1"/>
    <xf numFmtId="0" fontId="10" fillId="0" borderId="0" xfId="0" applyFont="1"/>
    <xf numFmtId="0" fontId="9" fillId="2" borderId="0" xfId="0" applyFont="1" applyFill="1" applyBorder="1" applyAlignment="1"/>
    <xf numFmtId="0" fontId="10" fillId="2" borderId="0" xfId="0" applyFont="1" applyFill="1" applyBorder="1" applyAlignment="1"/>
    <xf numFmtId="0" fontId="9" fillId="2" borderId="0" xfId="0" applyFont="1" applyFill="1" applyBorder="1"/>
    <xf numFmtId="0" fontId="10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41" fontId="14" fillId="0" borderId="0" xfId="0" applyNumberFormat="1" applyFont="1" applyFill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15" fillId="0" borderId="0" xfId="0" applyFont="1" applyFill="1" applyBorder="1" applyAlignment="1">
      <alignment horizontal="left" vertical="center" wrapText="1"/>
    </xf>
    <xf numFmtId="41" fontId="15" fillId="0" borderId="0" xfId="0" applyNumberFormat="1" applyFont="1" applyFill="1" applyBorder="1" applyAlignment="1">
      <alignment horizontal="right" vertical="center"/>
    </xf>
    <xf numFmtId="0" fontId="15" fillId="0" borderId="1" xfId="0" applyFont="1" applyFill="1" applyBorder="1" applyAlignment="1">
      <alignment horizontal="left" vertical="center" wrapText="1"/>
    </xf>
    <xf numFmtId="41" fontId="15" fillId="0" borderId="1" xfId="0" applyNumberFormat="1" applyFont="1" applyFill="1" applyBorder="1" applyAlignment="1">
      <alignment horizontal="right" vertical="center"/>
    </xf>
    <xf numFmtId="41" fontId="9" fillId="2" borderId="0" xfId="0" applyNumberFormat="1" applyFont="1" applyFill="1" applyBorder="1" applyAlignment="1">
      <alignment vertical="center"/>
    </xf>
    <xf numFmtId="41" fontId="12" fillId="2" borderId="1" xfId="0" applyNumberFormat="1" applyFont="1" applyFill="1" applyBorder="1" applyAlignment="1">
      <alignment horizontal="center" vertical="center"/>
    </xf>
    <xf numFmtId="41" fontId="11" fillId="2" borderId="0" xfId="0" applyNumberFormat="1" applyFont="1" applyFill="1" applyBorder="1" applyAlignment="1">
      <alignment vertical="center"/>
    </xf>
    <xf numFmtId="41" fontId="13" fillId="2" borderId="0" xfId="0" applyNumberFormat="1" applyFont="1" applyFill="1" applyBorder="1" applyAlignment="1">
      <alignment horizontal="left" vertical="center" wrapText="1"/>
    </xf>
    <xf numFmtId="41" fontId="12" fillId="2" borderId="0" xfId="0" applyNumberFormat="1" applyFont="1" applyFill="1" applyBorder="1" applyAlignment="1">
      <alignment vertical="center"/>
    </xf>
    <xf numFmtId="41" fontId="13" fillId="2" borderId="0" xfId="0" applyNumberFormat="1" applyFont="1" applyFill="1" applyBorder="1" applyAlignment="1">
      <alignment horizontal="right" vertical="center"/>
    </xf>
    <xf numFmtId="41" fontId="13" fillId="2" borderId="1" xfId="0" applyNumberFormat="1" applyFont="1" applyFill="1" applyBorder="1" applyAlignment="1">
      <alignment horizontal="left" vertical="center" wrapText="1"/>
    </xf>
    <xf numFmtId="41" fontId="12" fillId="2" borderId="1" xfId="0" applyNumberFormat="1" applyFont="1" applyFill="1" applyBorder="1" applyAlignment="1">
      <alignment vertical="center"/>
    </xf>
    <xf numFmtId="41" fontId="13" fillId="2" borderId="1" xfId="0" applyNumberFormat="1" applyFont="1" applyFill="1" applyBorder="1" applyAlignment="1">
      <alignment horizontal="right" vertical="center"/>
    </xf>
    <xf numFmtId="0" fontId="17" fillId="2" borderId="0" xfId="0" applyFont="1" applyFill="1"/>
    <xf numFmtId="0" fontId="18" fillId="0" borderId="0" xfId="0" applyFont="1"/>
    <xf numFmtId="41" fontId="11" fillId="2" borderId="0" xfId="0" applyNumberFormat="1" applyFont="1" applyFill="1" applyBorder="1" applyAlignment="1">
      <alignment horizontal="center" vertical="center"/>
    </xf>
    <xf numFmtId="41" fontId="12" fillId="2" borderId="0" xfId="0" applyNumberFormat="1" applyFont="1" applyFill="1" applyBorder="1" applyAlignment="1">
      <alignment horizontal="center" vertical="center"/>
    </xf>
    <xf numFmtId="49" fontId="11" fillId="2" borderId="0" xfId="2" applyNumberFormat="1" applyFont="1" applyFill="1" applyBorder="1" applyAlignment="1">
      <alignment horizontal="left" vertical="center"/>
    </xf>
    <xf numFmtId="41" fontId="10" fillId="2" borderId="0" xfId="0" applyNumberFormat="1" applyFont="1" applyFill="1" applyAlignment="1">
      <alignment vertical="center"/>
    </xf>
    <xf numFmtId="41" fontId="14" fillId="2" borderId="3" xfId="0" applyNumberFormat="1" applyFont="1" applyFill="1" applyBorder="1" applyAlignment="1">
      <alignment horizontal="right" vertical="center"/>
    </xf>
    <xf numFmtId="167" fontId="10" fillId="2" borderId="3" xfId="0" applyNumberFormat="1" applyFont="1" applyFill="1" applyBorder="1" applyAlignment="1">
      <alignment horizontal="center" vertical="center"/>
    </xf>
    <xf numFmtId="0" fontId="10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41" fontId="14" fillId="2" borderId="0" xfId="0" applyNumberFormat="1" applyFont="1" applyFill="1" applyBorder="1" applyAlignment="1">
      <alignment horizontal="right" vertical="center"/>
    </xf>
    <xf numFmtId="167" fontId="10" fillId="2" borderId="0" xfId="0" applyNumberFormat="1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left" vertical="center" wrapText="1"/>
    </xf>
    <xf numFmtId="41" fontId="15" fillId="2" borderId="0" xfId="0" applyNumberFormat="1" applyFont="1" applyFill="1" applyBorder="1" applyAlignment="1">
      <alignment horizontal="right" vertical="center"/>
    </xf>
    <xf numFmtId="167" fontId="9" fillId="2" borderId="0" xfId="0" applyNumberFormat="1" applyFont="1" applyFill="1" applyBorder="1" applyAlignment="1">
      <alignment horizontal="center" vertical="center"/>
    </xf>
    <xf numFmtId="41" fontId="12" fillId="2" borderId="0" xfId="0" applyNumberFormat="1" applyFont="1" applyFill="1" applyBorder="1" applyAlignment="1">
      <alignment vertical="center" wrapText="1"/>
    </xf>
    <xf numFmtId="41" fontId="15" fillId="2" borderId="0" xfId="0" applyNumberFormat="1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vertical="center" wrapText="1"/>
    </xf>
    <xf numFmtId="1" fontId="9" fillId="2" borderId="0" xfId="0" applyNumberFormat="1" applyFont="1" applyFill="1" applyBorder="1" applyAlignment="1">
      <alignment horizontal="center" vertical="center"/>
    </xf>
    <xf numFmtId="2" fontId="9" fillId="2" borderId="0" xfId="0" applyNumberFormat="1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 wrapText="1"/>
    </xf>
    <xf numFmtId="0" fontId="12" fillId="2" borderId="0" xfId="0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horizontal="left" vertical="center" wrapText="1"/>
    </xf>
    <xf numFmtId="41" fontId="9" fillId="2" borderId="1" xfId="0" applyNumberFormat="1" applyFont="1" applyFill="1" applyBorder="1" applyAlignment="1">
      <alignment vertical="center"/>
    </xf>
    <xf numFmtId="41" fontId="15" fillId="2" borderId="1" xfId="0" applyNumberFormat="1" applyFont="1" applyFill="1" applyBorder="1" applyAlignment="1">
      <alignment horizontal="right" vertical="center"/>
    </xf>
    <xf numFmtId="0" fontId="9" fillId="2" borderId="1" xfId="0" applyFont="1" applyFill="1" applyBorder="1" applyAlignment="1">
      <alignment vertical="center"/>
    </xf>
    <xf numFmtId="167" fontId="9" fillId="2" borderId="1" xfId="0" applyNumberFormat="1" applyFont="1" applyFill="1" applyBorder="1" applyAlignment="1">
      <alignment horizontal="center" vertical="center"/>
    </xf>
    <xf numFmtId="0" fontId="17" fillId="0" borderId="0" xfId="0" applyFont="1" applyFill="1" applyAlignment="1">
      <alignment vertical="center"/>
    </xf>
    <xf numFmtId="0" fontId="17" fillId="0" borderId="0" xfId="0" applyFont="1"/>
    <xf numFmtId="49" fontId="12" fillId="2" borderId="4" xfId="4" applyNumberFormat="1" applyFont="1" applyFill="1" applyBorder="1" applyAlignment="1">
      <alignment horizontal="center" vertical="center" wrapText="1"/>
    </xf>
    <xf numFmtId="49" fontId="12" fillId="2" borderId="5" xfId="4" applyNumberFormat="1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left" vertical="top" wrapText="1"/>
    </xf>
    <xf numFmtId="41" fontId="10" fillId="2" borderId="0" xfId="0" applyNumberFormat="1" applyFont="1" applyFill="1"/>
    <xf numFmtId="41" fontId="10" fillId="2" borderId="3" xfId="0" applyNumberFormat="1" applyFont="1" applyFill="1" applyBorder="1"/>
    <xf numFmtId="168" fontId="11" fillId="2" borderId="3" xfId="4" applyNumberFormat="1" applyFont="1" applyFill="1" applyBorder="1" applyAlignment="1">
      <alignment horizontal="right"/>
    </xf>
    <xf numFmtId="0" fontId="10" fillId="2" borderId="3" xfId="0" applyFont="1" applyFill="1" applyBorder="1"/>
    <xf numFmtId="168" fontId="11" fillId="2" borderId="0" xfId="4" applyNumberFormat="1" applyFont="1" applyFill="1" applyBorder="1" applyAlignment="1">
      <alignment horizontal="right"/>
    </xf>
    <xf numFmtId="0" fontId="15" fillId="2" borderId="0" xfId="0" applyFont="1" applyFill="1" applyBorder="1" applyAlignment="1">
      <alignment horizontal="left" vertical="top" wrapText="1"/>
    </xf>
    <xf numFmtId="41" fontId="9" fillId="2" borderId="0" xfId="0" applyNumberFormat="1" applyFont="1" applyFill="1"/>
    <xf numFmtId="41" fontId="9" fillId="2" borderId="0" xfId="0" applyNumberFormat="1" applyFont="1" applyFill="1" applyBorder="1"/>
    <xf numFmtId="0" fontId="15" fillId="2" borderId="1" xfId="0" applyFont="1" applyFill="1" applyBorder="1" applyAlignment="1">
      <alignment horizontal="left" vertical="top" wrapText="1"/>
    </xf>
    <xf numFmtId="41" fontId="9" fillId="2" borderId="1" xfId="0" applyNumberFormat="1" applyFont="1" applyFill="1" applyBorder="1"/>
    <xf numFmtId="0" fontId="9" fillId="2" borderId="1" xfId="0" applyFont="1" applyFill="1" applyBorder="1"/>
    <xf numFmtId="0" fontId="9" fillId="2" borderId="0" xfId="0" applyFont="1" applyFill="1" applyAlignment="1">
      <alignment horizontal="right"/>
    </xf>
    <xf numFmtId="0" fontId="14" fillId="2" borderId="0" xfId="0" applyFont="1" applyFill="1" applyBorder="1" applyAlignment="1">
      <alignment horizontal="left" vertical="top" wrapText="1"/>
    </xf>
    <xf numFmtId="41" fontId="10" fillId="2" borderId="0" xfId="0" applyNumberFormat="1" applyFont="1" applyFill="1" applyBorder="1"/>
    <xf numFmtId="0" fontId="10" fillId="2" borderId="0" xfId="0" applyFont="1" applyFill="1" applyBorder="1"/>
    <xf numFmtId="0" fontId="16" fillId="2" borderId="0" xfId="0" applyFont="1" applyFill="1" applyBorder="1"/>
    <xf numFmtId="0" fontId="9" fillId="2" borderId="1" xfId="0" applyFont="1" applyFill="1" applyBorder="1" applyAlignment="1">
      <alignment wrapText="1"/>
    </xf>
    <xf numFmtId="49" fontId="9" fillId="2" borderId="3" xfId="0" applyNumberFormat="1" applyFont="1" applyFill="1" applyBorder="1" applyAlignment="1">
      <alignment horizontal="center" vertical="center" wrapText="1"/>
    </xf>
    <xf numFmtId="49" fontId="9" fillId="2" borderId="3" xfId="0" applyNumberFormat="1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167" fontId="10" fillId="2" borderId="0" xfId="0" applyNumberFormat="1" applyFont="1" applyFill="1" applyBorder="1" applyAlignment="1">
      <alignment horizontal="center"/>
    </xf>
    <xf numFmtId="167" fontId="9" fillId="2" borderId="0" xfId="0" applyNumberFormat="1" applyFont="1" applyFill="1" applyBorder="1" applyAlignment="1">
      <alignment horizontal="center"/>
    </xf>
    <xf numFmtId="41" fontId="9" fillId="2" borderId="0" xfId="0" applyNumberFormat="1" applyFont="1" applyFill="1" applyBorder="1" applyAlignment="1">
      <alignment horizontal="center"/>
    </xf>
    <xf numFmtId="41" fontId="9" fillId="2" borderId="0" xfId="0" applyNumberFormat="1" applyFont="1" applyFill="1" applyBorder="1" applyAlignment="1"/>
    <xf numFmtId="167" fontId="9" fillId="2" borderId="1" xfId="0" applyNumberFormat="1" applyFont="1" applyFill="1" applyBorder="1" applyAlignment="1">
      <alignment horizontal="center"/>
    </xf>
    <xf numFmtId="41" fontId="9" fillId="2" borderId="1" xfId="0" applyNumberFormat="1" applyFont="1" applyFill="1" applyBorder="1" applyAlignment="1"/>
    <xf numFmtId="0" fontId="10" fillId="0" borderId="0" xfId="0" applyFont="1" applyFill="1" applyAlignment="1">
      <alignment vertical="center"/>
    </xf>
    <xf numFmtId="41" fontId="10" fillId="0" borderId="0" xfId="0" applyNumberFormat="1" applyFont="1" applyBorder="1" applyAlignment="1">
      <alignment vertical="center"/>
    </xf>
    <xf numFmtId="167" fontId="10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41" fontId="9" fillId="0" borderId="0" xfId="0" applyNumberFormat="1" applyFont="1" applyBorder="1" applyAlignment="1">
      <alignment vertical="center"/>
    </xf>
    <xf numFmtId="167" fontId="9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41" fontId="9" fillId="0" borderId="1" xfId="0" applyNumberFormat="1" applyFont="1" applyBorder="1" applyAlignment="1">
      <alignment vertical="center"/>
    </xf>
    <xf numFmtId="167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9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49" fontId="12" fillId="2" borderId="0" xfId="4" applyNumberFormat="1" applyFont="1" applyFill="1" applyBorder="1" applyAlignment="1">
      <alignment horizontal="center" vertical="center" wrapText="1"/>
    </xf>
    <xf numFmtId="49" fontId="12" fillId="2" borderId="1" xfId="4" applyNumberFormat="1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vertical="center"/>
    </xf>
    <xf numFmtId="0" fontId="17" fillId="2" borderId="0" xfId="0" applyFont="1" applyFill="1" applyAlignment="1">
      <alignment vertical="center"/>
    </xf>
    <xf numFmtId="0" fontId="9" fillId="2" borderId="0" xfId="0" applyFont="1" applyFill="1" applyAlignment="1">
      <alignment vertical="center" wrapText="1"/>
    </xf>
    <xf numFmtId="0" fontId="10" fillId="2" borderId="0" xfId="0" applyFont="1" applyFill="1" applyBorder="1" applyAlignment="1">
      <alignment horizontal="left"/>
    </xf>
    <xf numFmtId="41" fontId="19" fillId="2" borderId="3" xfId="0" applyNumberFormat="1" applyFont="1" applyFill="1" applyBorder="1" applyAlignment="1">
      <alignment vertical="center"/>
    </xf>
    <xf numFmtId="167" fontId="19" fillId="2" borderId="0" xfId="0" applyNumberFormat="1" applyFont="1" applyFill="1" applyBorder="1" applyAlignment="1">
      <alignment vertical="center"/>
    </xf>
    <xf numFmtId="0" fontId="19" fillId="2" borderId="3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41" fontId="19" fillId="2" borderId="0" xfId="0" applyNumberFormat="1" applyFont="1" applyFill="1" applyBorder="1" applyAlignment="1">
      <alignment vertical="center"/>
    </xf>
    <xf numFmtId="41" fontId="19" fillId="2" borderId="0" xfId="0" applyNumberFormat="1" applyFont="1" applyFill="1" applyBorder="1" applyAlignment="1">
      <alignment horizontal="right" vertical="center"/>
    </xf>
    <xf numFmtId="0" fontId="19" fillId="2" borderId="0" xfId="0" applyFont="1" applyFill="1" applyBorder="1" applyAlignment="1">
      <alignment vertical="center"/>
    </xf>
    <xf numFmtId="0" fontId="13" fillId="2" borderId="0" xfId="0" applyFont="1" applyFill="1" applyBorder="1" applyAlignment="1">
      <alignment horizontal="left" vertical="center" wrapText="1"/>
    </xf>
    <xf numFmtId="41" fontId="9" fillId="2" borderId="0" xfId="0" applyNumberFormat="1" applyFont="1" applyFill="1" applyBorder="1" applyAlignment="1">
      <alignment horizontal="right" vertical="center"/>
    </xf>
    <xf numFmtId="167" fontId="9" fillId="2" borderId="0" xfId="0" applyNumberFormat="1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41" fontId="12" fillId="2" borderId="0" xfId="2" applyNumberFormat="1" applyFont="1" applyFill="1" applyBorder="1" applyAlignment="1">
      <alignment horizontal="right" vertical="center"/>
    </xf>
    <xf numFmtId="41" fontId="9" fillId="2" borderId="0" xfId="0" applyNumberFormat="1" applyFont="1" applyFill="1" applyBorder="1" applyAlignment="1">
      <alignment horizontal="right" vertical="center" wrapText="1"/>
    </xf>
    <xf numFmtId="41" fontId="12" fillId="2" borderId="0" xfId="0" applyNumberFormat="1" applyFont="1" applyFill="1" applyBorder="1" applyAlignment="1">
      <alignment horizontal="right" vertical="center" wrapText="1"/>
    </xf>
    <xf numFmtId="0" fontId="13" fillId="2" borderId="1" xfId="0" applyFont="1" applyFill="1" applyBorder="1" applyAlignment="1">
      <alignment horizontal="left" vertical="center" wrapText="1"/>
    </xf>
    <xf numFmtId="41" fontId="9" fillId="2" borderId="1" xfId="0" applyNumberFormat="1" applyFont="1" applyFill="1" applyBorder="1" applyAlignment="1">
      <alignment horizontal="right" vertical="center"/>
    </xf>
    <xf numFmtId="167" fontId="9" fillId="2" borderId="1" xfId="0" applyNumberFormat="1" applyFont="1" applyFill="1" applyBorder="1" applyAlignment="1">
      <alignment vertical="center"/>
    </xf>
    <xf numFmtId="164" fontId="6" fillId="2" borderId="0" xfId="2" applyNumberFormat="1" applyFont="1" applyFill="1" applyBorder="1" applyAlignment="1">
      <alignment horizontal="right" vertical="center"/>
    </xf>
    <xf numFmtId="164" fontId="7" fillId="2" borderId="0" xfId="0" applyNumberFormat="1" applyFont="1" applyFill="1" applyBorder="1" applyAlignment="1">
      <alignment horizontal="right" vertical="center"/>
    </xf>
    <xf numFmtId="164" fontId="4" fillId="2" borderId="0" xfId="2" applyNumberFormat="1" applyFont="1" applyFill="1" applyBorder="1" applyAlignment="1">
      <alignment horizontal="right" vertical="center"/>
    </xf>
    <xf numFmtId="164" fontId="5" fillId="2" borderId="0" xfId="0" applyNumberFormat="1" applyFont="1" applyFill="1" applyBorder="1" applyAlignment="1">
      <alignment horizontal="right" vertical="center"/>
    </xf>
    <xf numFmtId="0" fontId="4" fillId="2" borderId="0" xfId="2" applyFont="1" applyFill="1" applyBorder="1" applyAlignment="1">
      <alignment horizontal="center" vertical="center"/>
    </xf>
    <xf numFmtId="0" fontId="12" fillId="2" borderId="1" xfId="4" applyFont="1" applyFill="1" applyBorder="1" applyAlignment="1">
      <alignment vertical="center"/>
    </xf>
    <xf numFmtId="0" fontId="9" fillId="2" borderId="3" xfId="0" applyFont="1" applyFill="1" applyBorder="1" applyAlignment="1">
      <alignment vertical="center"/>
    </xf>
    <xf numFmtId="0" fontId="12" fillId="2" borderId="2" xfId="4" applyFont="1" applyFill="1" applyBorder="1" applyAlignment="1">
      <alignment vertical="center"/>
    </xf>
    <xf numFmtId="49" fontId="12" fillId="2" borderId="1" xfId="4" applyNumberFormat="1" applyFont="1" applyFill="1" applyBorder="1" applyAlignment="1">
      <alignment vertical="center" wrapText="1"/>
    </xf>
    <xf numFmtId="2" fontId="9" fillId="2" borderId="0" xfId="0" applyNumberFormat="1" applyFont="1" applyFill="1" applyBorder="1"/>
    <xf numFmtId="2" fontId="9" fillId="2" borderId="1" xfId="0" applyNumberFormat="1" applyFont="1" applyFill="1" applyBorder="1" applyAlignment="1">
      <alignment vertical="center"/>
    </xf>
    <xf numFmtId="49" fontId="9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/>
    <xf numFmtId="0" fontId="12" fillId="2" borderId="1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left" vertical="center" wrapText="1"/>
    </xf>
    <xf numFmtId="0" fontId="10" fillId="2" borderId="0" xfId="0" applyFont="1" applyFill="1" applyBorder="1" applyAlignment="1">
      <alignment horizontal="center" vertical="center"/>
    </xf>
    <xf numFmtId="1" fontId="10" fillId="2" borderId="0" xfId="0" applyNumberFormat="1" applyFont="1" applyFill="1" applyBorder="1" applyAlignment="1">
      <alignment horizontal="center" vertical="center"/>
    </xf>
    <xf numFmtId="2" fontId="10" fillId="2" borderId="0" xfId="0" applyNumberFormat="1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left" vertical="center" wrapText="1"/>
    </xf>
    <xf numFmtId="165" fontId="9" fillId="2" borderId="0" xfId="0" applyNumberFormat="1" applyFont="1" applyFill="1" applyBorder="1" applyAlignment="1">
      <alignment horizontal="center" vertical="center"/>
    </xf>
    <xf numFmtId="166" fontId="9" fillId="2" borderId="0" xfId="0" applyNumberFormat="1" applyFont="1" applyFill="1" applyBorder="1" applyAlignment="1">
      <alignment horizontal="center" vertical="center"/>
    </xf>
    <xf numFmtId="2" fontId="9" fillId="2" borderId="1" xfId="0" applyNumberFormat="1" applyFont="1" applyFill="1" applyBorder="1" applyAlignment="1">
      <alignment horizontal="center" vertical="center"/>
    </xf>
    <xf numFmtId="49" fontId="12" fillId="2" borderId="1" xfId="1" applyNumberFormat="1" applyFont="1" applyFill="1" applyBorder="1" applyAlignment="1">
      <alignment horizontal="center" vertical="center" wrapText="1"/>
    </xf>
    <xf numFmtId="49" fontId="4" fillId="2" borderId="0" xfId="1" applyNumberFormat="1" applyFont="1" applyFill="1" applyBorder="1" applyAlignment="1">
      <alignment horizontal="center" vertical="center" wrapText="1"/>
    </xf>
    <xf numFmtId="49" fontId="12" fillId="0" borderId="1" xfId="1" applyNumberFormat="1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/>
    </xf>
    <xf numFmtId="41" fontId="12" fillId="2" borderId="3" xfId="5" applyNumberFormat="1" applyFont="1" applyFill="1" applyBorder="1" applyAlignment="1">
      <alignment horizontal="center" vertical="center"/>
    </xf>
    <xf numFmtId="41" fontId="9" fillId="2" borderId="1" xfId="0" applyNumberFormat="1" applyFont="1" applyFill="1" applyBorder="1" applyAlignment="1">
      <alignment horizontal="center" vertical="center"/>
    </xf>
    <xf numFmtId="167" fontId="9" fillId="2" borderId="0" xfId="0" applyNumberFormat="1" applyFont="1" applyFill="1" applyAlignment="1">
      <alignment vertical="center"/>
    </xf>
    <xf numFmtId="1" fontId="9" fillId="2" borderId="0" xfId="0" applyNumberFormat="1" applyFont="1" applyFill="1" applyBorder="1" applyAlignment="1">
      <alignment vertical="center"/>
    </xf>
    <xf numFmtId="41" fontId="27" fillId="2" borderId="0" xfId="0" applyNumberFormat="1" applyFont="1" applyFill="1"/>
    <xf numFmtId="41" fontId="27" fillId="2" borderId="0" xfId="0" applyNumberFormat="1" applyFont="1" applyFill="1" applyBorder="1"/>
    <xf numFmtId="41" fontId="28" fillId="2" borderId="0" xfId="3" applyNumberFormat="1" applyFont="1" applyFill="1" applyBorder="1" applyAlignment="1">
      <alignment horizontal="right" vertical="center"/>
    </xf>
    <xf numFmtId="168" fontId="28" fillId="2" borderId="0" xfId="3" applyNumberFormat="1" applyFont="1" applyFill="1" applyBorder="1" applyAlignment="1">
      <alignment horizontal="right"/>
    </xf>
    <xf numFmtId="0" fontId="27" fillId="2" borderId="0" xfId="0" applyFont="1" applyFill="1" applyBorder="1"/>
    <xf numFmtId="41" fontId="27" fillId="2" borderId="0" xfId="0" applyNumberFormat="1" applyFont="1" applyFill="1" applyBorder="1" applyAlignment="1">
      <alignment horizontal="right" vertical="center"/>
    </xf>
    <xf numFmtId="168" fontId="28" fillId="2" borderId="0" xfId="4" applyNumberFormat="1" applyFont="1" applyFill="1" applyBorder="1" applyAlignment="1">
      <alignment horizontal="right"/>
    </xf>
    <xf numFmtId="41" fontId="27" fillId="2" borderId="1" xfId="0" applyNumberFormat="1" applyFont="1" applyFill="1" applyBorder="1"/>
    <xf numFmtId="0" fontId="27" fillId="2" borderId="1" xfId="0" applyFont="1" applyFill="1" applyBorder="1"/>
    <xf numFmtId="168" fontId="28" fillId="2" borderId="1" xfId="4" applyNumberFormat="1" applyFont="1" applyFill="1" applyBorder="1" applyAlignment="1">
      <alignment horizontal="right"/>
    </xf>
    <xf numFmtId="41" fontId="27" fillId="2" borderId="1" xfId="0" applyNumberFormat="1" applyFont="1" applyFill="1" applyBorder="1" applyAlignment="1">
      <alignment horizontal="right" vertical="center"/>
    </xf>
    <xf numFmtId="0" fontId="16" fillId="0" borderId="0" xfId="0" applyFont="1" applyFill="1" applyBorder="1" applyAlignment="1">
      <alignment horizontal="left" vertical="top" wrapText="1"/>
    </xf>
    <xf numFmtId="0" fontId="17" fillId="0" borderId="0" xfId="0" applyFont="1" applyFill="1"/>
    <xf numFmtId="41" fontId="17" fillId="2" borderId="0" xfId="0" applyNumberFormat="1" applyFont="1" applyFill="1"/>
    <xf numFmtId="0" fontId="16" fillId="0" borderId="3" xfId="0" applyFont="1" applyFill="1" applyBorder="1" applyAlignment="1">
      <alignment vertical="center"/>
    </xf>
    <xf numFmtId="0" fontId="16" fillId="0" borderId="3" xfId="0" applyFont="1" applyFill="1" applyBorder="1" applyAlignment="1">
      <alignment vertical="top"/>
    </xf>
    <xf numFmtId="0" fontId="1" fillId="0" borderId="0" xfId="0" applyFont="1" applyAlignment="1">
      <alignment vertical="center"/>
    </xf>
    <xf numFmtId="0" fontId="10" fillId="2" borderId="0" xfId="0" applyFont="1" applyFill="1" applyAlignment="1">
      <alignment horizontal="left" vertical="center"/>
    </xf>
    <xf numFmtId="0" fontId="18" fillId="0" borderId="0" xfId="0" applyFont="1" applyAlignment="1">
      <alignment vertical="center"/>
    </xf>
    <xf numFmtId="0" fontId="16" fillId="0" borderId="0" xfId="0" applyFont="1" applyFill="1" applyBorder="1" applyAlignment="1">
      <alignment vertical="center"/>
    </xf>
    <xf numFmtId="41" fontId="16" fillId="2" borderId="3" xfId="0" applyNumberFormat="1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41" fontId="9" fillId="2" borderId="0" xfId="0" applyNumberFormat="1" applyFont="1" applyFill="1" applyAlignment="1">
      <alignment vertical="center"/>
    </xf>
    <xf numFmtId="0" fontId="27" fillId="2" borderId="0" xfId="0" applyFont="1" applyFill="1" applyAlignment="1">
      <alignment vertical="center"/>
    </xf>
    <xf numFmtId="0" fontId="10" fillId="2" borderId="0" xfId="0" applyFont="1" applyFill="1" applyBorder="1" applyAlignment="1">
      <alignment horizontal="left" vertical="center"/>
    </xf>
    <xf numFmtId="0" fontId="17" fillId="0" borderId="3" xfId="0" applyFont="1" applyFill="1" applyBorder="1" applyAlignment="1">
      <alignment vertical="center"/>
    </xf>
    <xf numFmtId="0" fontId="20" fillId="2" borderId="0" xfId="0" applyFont="1" applyFill="1" applyBorder="1" applyAlignment="1">
      <alignment vertical="center"/>
    </xf>
    <xf numFmtId="0" fontId="23" fillId="2" borderId="0" xfId="1" applyFont="1" applyFill="1" applyAlignment="1">
      <alignment vertical="center"/>
    </xf>
    <xf numFmtId="0" fontId="0" fillId="0" borderId="0" xfId="0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49" fontId="6" fillId="2" borderId="0" xfId="2" applyNumberFormat="1" applyFont="1" applyFill="1" applyBorder="1" applyAlignment="1">
      <alignment horizontal="left" vertical="center"/>
    </xf>
    <xf numFmtId="2" fontId="7" fillId="2" borderId="0" xfId="0" applyNumberFormat="1" applyFont="1" applyFill="1" applyBorder="1" applyAlignment="1">
      <alignment horizontal="center" vertical="center"/>
    </xf>
    <xf numFmtId="164" fontId="7" fillId="2" borderId="0" xfId="0" applyNumberFormat="1" applyFont="1" applyFill="1" applyBorder="1" applyAlignment="1">
      <alignment vertical="center"/>
    </xf>
    <xf numFmtId="0" fontId="5" fillId="2" borderId="0" xfId="0" applyFont="1" applyFill="1" applyBorder="1" applyAlignment="1">
      <alignment horizontal="left" vertical="center" wrapText="1"/>
    </xf>
    <xf numFmtId="2" fontId="3" fillId="2" borderId="0" xfId="0" applyNumberFormat="1" applyFont="1" applyFill="1" applyBorder="1" applyAlignment="1">
      <alignment horizontal="center" vertical="center"/>
    </xf>
    <xf numFmtId="164" fontId="3" fillId="2" borderId="0" xfId="0" applyNumberFormat="1" applyFont="1" applyFill="1" applyBorder="1" applyAlignment="1">
      <alignment horizontal="right" vertical="center"/>
    </xf>
    <xf numFmtId="0" fontId="0" fillId="2" borderId="0" xfId="0" applyFill="1" applyBorder="1" applyAlignment="1">
      <alignment vertical="center"/>
    </xf>
    <xf numFmtId="0" fontId="27" fillId="2" borderId="0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/>
    </xf>
    <xf numFmtId="0" fontId="9" fillId="0" borderId="0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41" fontId="0" fillId="0" borderId="0" xfId="0" applyNumberFormat="1" applyAlignment="1">
      <alignment vertical="center"/>
    </xf>
    <xf numFmtId="0" fontId="10" fillId="2" borderId="0" xfId="0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/>
    </xf>
    <xf numFmtId="41" fontId="12" fillId="2" borderId="2" xfId="5" applyNumberFormat="1" applyFont="1" applyFill="1" applyBorder="1" applyAlignment="1">
      <alignment horizontal="center" vertical="center"/>
    </xf>
    <xf numFmtId="41" fontId="12" fillId="2" borderId="3" xfId="0" applyNumberFormat="1" applyFont="1" applyFill="1" applyBorder="1" applyAlignment="1">
      <alignment horizontal="center" vertical="center" wrapText="1"/>
    </xf>
    <xf numFmtId="41" fontId="12" fillId="2" borderId="1" xfId="0" applyNumberFormat="1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49" fontId="12" fillId="2" borderId="3" xfId="1" applyNumberFormat="1" applyFont="1" applyFill="1" applyBorder="1" applyAlignment="1">
      <alignment horizontal="center" vertical="center" wrapText="1"/>
    </xf>
    <xf numFmtId="49" fontId="12" fillId="2" borderId="0" xfId="1" applyNumberFormat="1" applyFont="1" applyFill="1" applyBorder="1" applyAlignment="1">
      <alignment horizontal="center" vertical="center" wrapText="1"/>
    </xf>
    <xf numFmtId="49" fontId="12" fillId="2" borderId="1" xfId="1" applyNumberFormat="1" applyFont="1" applyFill="1" applyBorder="1" applyAlignment="1">
      <alignment horizontal="center" vertical="center" wrapText="1"/>
    </xf>
    <xf numFmtId="49" fontId="12" fillId="2" borderId="2" xfId="1" applyNumberFormat="1" applyFont="1" applyFill="1" applyBorder="1" applyAlignment="1">
      <alignment horizontal="center" vertical="center" wrapText="1"/>
    </xf>
    <xf numFmtId="49" fontId="12" fillId="2" borderId="8" xfId="1" applyNumberFormat="1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/>
    </xf>
    <xf numFmtId="49" fontId="4" fillId="2" borderId="0" xfId="1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12" fillId="0" borderId="0" xfId="1" applyNumberFormat="1" applyFont="1" applyFill="1" applyBorder="1" applyAlignment="1">
      <alignment horizontal="center" vertical="center" wrapText="1"/>
    </xf>
    <xf numFmtId="49" fontId="12" fillId="0" borderId="1" xfId="1" applyNumberFormat="1" applyFont="1" applyFill="1" applyBorder="1" applyAlignment="1">
      <alignment horizontal="center" vertical="center" wrapText="1"/>
    </xf>
    <xf numFmtId="49" fontId="12" fillId="0" borderId="2" xfId="1" applyNumberFormat="1" applyFont="1" applyFill="1" applyBorder="1" applyAlignment="1">
      <alignment horizontal="center" vertical="center" wrapText="1"/>
    </xf>
    <xf numFmtId="49" fontId="12" fillId="0" borderId="8" xfId="1" applyNumberFormat="1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/>
    </xf>
    <xf numFmtId="0" fontId="12" fillId="2" borderId="3" xfId="4" applyFont="1" applyFill="1" applyBorder="1" applyAlignment="1">
      <alignment horizontal="center" vertical="center" wrapText="1"/>
    </xf>
    <xf numFmtId="0" fontId="12" fillId="2" borderId="0" xfId="4" applyFont="1" applyFill="1" applyBorder="1" applyAlignment="1">
      <alignment horizontal="center" vertical="center" wrapText="1"/>
    </xf>
    <xf numFmtId="0" fontId="12" fillId="2" borderId="1" xfId="4" applyFont="1" applyFill="1" applyBorder="1" applyAlignment="1">
      <alignment horizontal="center" vertical="center" wrapText="1"/>
    </xf>
    <xf numFmtId="49" fontId="12" fillId="2" borderId="8" xfId="4" applyNumberFormat="1" applyFont="1" applyFill="1" applyBorder="1" applyAlignment="1">
      <alignment horizontal="center" vertical="center" wrapText="1"/>
    </xf>
    <xf numFmtId="49" fontId="9" fillId="2" borderId="3" xfId="0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49" fontId="9" fillId="2" borderId="2" xfId="0" applyNumberFormat="1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169" fontId="9" fillId="2" borderId="0" xfId="0" applyNumberFormat="1" applyFont="1" applyFill="1" applyBorder="1" applyAlignment="1">
      <alignment horizontal="center" vertical="center"/>
    </xf>
    <xf numFmtId="168" fontId="15" fillId="2" borderId="0" xfId="0" applyNumberFormat="1" applyFont="1" applyFill="1" applyBorder="1" applyAlignment="1">
      <alignment horizontal="center" vertical="center"/>
    </xf>
    <xf numFmtId="168" fontId="28" fillId="2" borderId="0" xfId="3" applyNumberFormat="1" applyFont="1" applyFill="1" applyBorder="1" applyAlignment="1">
      <alignment horizontal="right" vertical="center"/>
    </xf>
    <xf numFmtId="168" fontId="27" fillId="2" borderId="0" xfId="0" applyNumberFormat="1" applyFont="1" applyFill="1" applyBorder="1" applyAlignment="1">
      <alignment horizontal="right" vertical="center"/>
    </xf>
    <xf numFmtId="43" fontId="9" fillId="2" borderId="0" xfId="6" applyFont="1" applyFill="1" applyBorder="1" applyAlignment="1">
      <alignment horizontal="center"/>
    </xf>
    <xf numFmtId="43" fontId="9" fillId="2" borderId="0" xfId="6" applyFont="1" applyFill="1" applyBorder="1" applyAlignment="1">
      <alignment vertical="center"/>
    </xf>
    <xf numFmtId="43" fontId="13" fillId="2" borderId="0" xfId="6" applyFont="1" applyFill="1" applyBorder="1" applyAlignment="1">
      <alignment horizontal="right" vertical="center"/>
    </xf>
    <xf numFmtId="1" fontId="13" fillId="2" borderId="0" xfId="0" applyNumberFormat="1" applyFont="1" applyFill="1" applyBorder="1" applyAlignment="1">
      <alignment horizontal="right" vertical="center"/>
    </xf>
    <xf numFmtId="43" fontId="9" fillId="2" borderId="0" xfId="6" applyFont="1" applyFill="1" applyBorder="1" applyAlignment="1">
      <alignment horizontal="center" vertical="center"/>
    </xf>
  </cellXfs>
  <cellStyles count="7">
    <cellStyle name="Millares" xfId="6" builtinId="3"/>
    <cellStyle name="Normal" xfId="0" builtinId="0"/>
    <cellStyle name="Normal_asistencia escolar y alfabetism" xfId="1"/>
    <cellStyle name="Normal_c2.raw" xfId="2"/>
    <cellStyle name="Normal_c6 raw" xfId="3"/>
    <cellStyle name="Normal_Hoja1" xfId="4"/>
    <cellStyle name="Normal_Hoja3" xf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1"/>
  <sheetViews>
    <sheetView tabSelected="1" workbookViewId="0"/>
  </sheetViews>
  <sheetFormatPr baseColWidth="10" defaultRowHeight="15" x14ac:dyDescent="0.25"/>
  <cols>
    <col min="1" max="1" width="2.85546875" customWidth="1"/>
    <col min="2" max="2" width="3.42578125" customWidth="1"/>
    <col min="14" max="17" width="10.85546875" style="4" customWidth="1"/>
  </cols>
  <sheetData>
    <row r="1" spans="1:15" x14ac:dyDescent="0.25">
      <c r="A1" s="9"/>
      <c r="B1" s="15"/>
      <c r="C1" s="15"/>
      <c r="D1" s="15"/>
      <c r="E1" s="15"/>
      <c r="F1" s="15"/>
      <c r="G1" s="15"/>
      <c r="H1" s="78"/>
      <c r="I1" s="78"/>
      <c r="J1" s="78"/>
      <c r="K1" s="78"/>
      <c r="L1" s="9"/>
      <c r="M1" s="11"/>
      <c r="N1" s="138"/>
      <c r="O1" s="138"/>
    </row>
    <row r="2" spans="1:15" x14ac:dyDescent="0.2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5" x14ac:dyDescent="0.25">
      <c r="A3" s="40" t="s">
        <v>115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9"/>
      <c r="M3" s="9"/>
    </row>
    <row r="4" spans="1:15" x14ac:dyDescent="0.25">
      <c r="A4" s="41"/>
      <c r="B4" s="16"/>
      <c r="C4" s="40"/>
      <c r="D4" s="40"/>
      <c r="E4" s="40"/>
      <c r="F4" s="40"/>
      <c r="G4" s="41"/>
      <c r="H4" s="41"/>
      <c r="I4" s="41"/>
      <c r="J4" s="41"/>
      <c r="K4" s="41"/>
      <c r="L4" s="9"/>
      <c r="M4" s="9"/>
    </row>
    <row r="5" spans="1:15" x14ac:dyDescent="0.25">
      <c r="A5" s="40" t="s">
        <v>70</v>
      </c>
      <c r="B5" s="15"/>
      <c r="C5" s="40"/>
      <c r="D5" s="41"/>
      <c r="E5" s="40"/>
      <c r="F5" s="40"/>
      <c r="G5" s="41"/>
      <c r="H5" s="41"/>
      <c r="I5" s="41"/>
      <c r="J5" s="41"/>
      <c r="K5" s="41"/>
      <c r="L5" s="9"/>
      <c r="M5" s="9"/>
    </row>
    <row r="6" spans="1:15" x14ac:dyDescent="0.25">
      <c r="A6" s="41"/>
      <c r="B6" s="16" t="s">
        <v>116</v>
      </c>
      <c r="C6" s="16"/>
      <c r="D6" s="16"/>
      <c r="E6" s="16"/>
      <c r="F6" s="16"/>
      <c r="G6" s="41"/>
      <c r="H6" s="41"/>
      <c r="I6" s="41"/>
      <c r="J6" s="41"/>
      <c r="K6" s="41"/>
      <c r="L6" s="9"/>
      <c r="M6" s="9"/>
    </row>
    <row r="7" spans="1:15" x14ac:dyDescent="0.25">
      <c r="A7" s="41"/>
      <c r="B7" s="16" t="s">
        <v>117</v>
      </c>
      <c r="C7" s="16"/>
      <c r="D7" s="16"/>
      <c r="E7" s="16"/>
      <c r="F7" s="16"/>
      <c r="G7" s="41"/>
      <c r="H7" s="41"/>
      <c r="I7" s="41"/>
      <c r="J7" s="41"/>
      <c r="K7" s="41"/>
      <c r="L7" s="9"/>
      <c r="M7" s="9"/>
    </row>
    <row r="8" spans="1:15" x14ac:dyDescent="0.25">
      <c r="A8" s="41"/>
      <c r="B8" s="16" t="s">
        <v>90</v>
      </c>
      <c r="C8" s="18"/>
      <c r="D8" s="16"/>
      <c r="E8" s="16"/>
      <c r="F8" s="16"/>
      <c r="G8" s="41"/>
      <c r="H8" s="41"/>
      <c r="I8" s="41"/>
      <c r="J8" s="41"/>
      <c r="K8" s="41"/>
      <c r="L8" s="9"/>
      <c r="M8" s="9"/>
    </row>
    <row r="9" spans="1:15" x14ac:dyDescent="0.25">
      <c r="A9" s="41"/>
      <c r="B9" s="41"/>
      <c r="C9" s="16" t="s">
        <v>109</v>
      </c>
      <c r="D9" s="16"/>
      <c r="E9" s="16"/>
      <c r="F9" s="16"/>
      <c r="G9" s="41"/>
      <c r="H9" s="41"/>
      <c r="I9" s="41"/>
      <c r="J9" s="41"/>
      <c r="K9" s="41"/>
      <c r="L9" s="9"/>
      <c r="M9" s="9"/>
    </row>
    <row r="10" spans="1:15" x14ac:dyDescent="0.25">
      <c r="A10" s="41"/>
      <c r="B10" s="41"/>
      <c r="C10" s="16"/>
      <c r="D10" s="16"/>
      <c r="E10" s="16"/>
      <c r="F10" s="16"/>
      <c r="G10" s="41"/>
      <c r="H10" s="41"/>
      <c r="I10" s="41"/>
      <c r="J10" s="41"/>
      <c r="K10" s="41"/>
      <c r="L10" s="9"/>
      <c r="M10" s="9"/>
    </row>
    <row r="11" spans="1:15" x14ac:dyDescent="0.25">
      <c r="A11" s="105" t="s">
        <v>71</v>
      </c>
      <c r="B11" s="15"/>
      <c r="C11" s="15"/>
      <c r="D11" s="15"/>
      <c r="E11" s="16"/>
      <c r="F11" s="16"/>
      <c r="G11" s="41"/>
      <c r="H11" s="41"/>
      <c r="I11" s="41"/>
      <c r="J11" s="41"/>
      <c r="K11" s="41"/>
      <c r="L11" s="9"/>
      <c r="M11" s="9"/>
    </row>
    <row r="12" spans="1:15" x14ac:dyDescent="0.25">
      <c r="A12" s="41"/>
      <c r="B12" s="18" t="s">
        <v>89</v>
      </c>
      <c r="C12" s="41"/>
      <c r="D12" s="41"/>
      <c r="E12" s="41"/>
      <c r="F12" s="41"/>
      <c r="G12" s="41"/>
      <c r="H12" s="41"/>
      <c r="I12" s="41"/>
      <c r="J12" s="41"/>
      <c r="K12" s="41"/>
      <c r="L12" s="9"/>
      <c r="M12" s="9"/>
    </row>
    <row r="13" spans="1:15" x14ac:dyDescent="0.25">
      <c r="A13" s="18"/>
      <c r="B13" s="41"/>
      <c r="C13" s="18" t="s">
        <v>110</v>
      </c>
      <c r="D13" s="41"/>
      <c r="E13" s="41"/>
      <c r="F13" s="41"/>
      <c r="G13" s="41"/>
      <c r="H13" s="41"/>
      <c r="I13" s="41"/>
      <c r="J13" s="41"/>
      <c r="K13" s="41"/>
      <c r="L13" s="9"/>
      <c r="M13" s="9"/>
    </row>
    <row r="14" spans="1:15" x14ac:dyDescent="0.25">
      <c r="A14" s="18"/>
      <c r="B14" s="41"/>
      <c r="C14" s="18"/>
      <c r="D14" s="41"/>
      <c r="E14" s="41"/>
      <c r="F14" s="41"/>
      <c r="G14" s="41"/>
      <c r="H14" s="41"/>
      <c r="I14" s="41"/>
      <c r="J14" s="41"/>
      <c r="K14" s="41"/>
      <c r="L14" s="9"/>
      <c r="M14" s="9"/>
    </row>
    <row r="15" spans="1:15" x14ac:dyDescent="0.25">
      <c r="A15" s="40" t="s">
        <v>72</v>
      </c>
      <c r="B15" s="40"/>
      <c r="C15" s="40"/>
      <c r="D15" s="41"/>
      <c r="E15" s="41"/>
      <c r="F15" s="41"/>
      <c r="G15" s="41"/>
      <c r="H15" s="41"/>
      <c r="I15" s="41"/>
      <c r="J15" s="41"/>
      <c r="K15" s="41"/>
      <c r="L15" s="9"/>
      <c r="M15" s="9"/>
    </row>
    <row r="16" spans="1:15" x14ac:dyDescent="0.25">
      <c r="A16" s="18"/>
      <c r="B16" s="41" t="s">
        <v>19</v>
      </c>
      <c r="C16" s="16"/>
      <c r="D16" s="16"/>
      <c r="E16" s="16"/>
      <c r="F16" s="16"/>
      <c r="G16" s="41"/>
      <c r="H16" s="41"/>
      <c r="I16" s="41"/>
      <c r="J16" s="41"/>
      <c r="K16" s="41"/>
      <c r="L16" s="9"/>
      <c r="M16" s="9"/>
    </row>
    <row r="17" spans="1:13" x14ac:dyDescent="0.25">
      <c r="A17" s="41"/>
      <c r="B17" s="15"/>
      <c r="C17" s="41" t="s">
        <v>111</v>
      </c>
      <c r="D17" s="16"/>
      <c r="E17" s="16"/>
      <c r="F17" s="16"/>
      <c r="G17" s="41"/>
      <c r="H17" s="41"/>
      <c r="I17" s="41"/>
      <c r="J17" s="41"/>
      <c r="K17" s="41"/>
      <c r="L17" s="9"/>
      <c r="M17" s="9"/>
    </row>
    <row r="18" spans="1:13" x14ac:dyDescent="0.25">
      <c r="A18" s="41"/>
      <c r="B18" s="41" t="s">
        <v>20</v>
      </c>
      <c r="C18" s="15"/>
      <c r="D18" s="15"/>
      <c r="E18" s="15"/>
      <c r="F18" s="15"/>
      <c r="G18" s="41"/>
      <c r="H18" s="41"/>
      <c r="I18" s="41"/>
      <c r="J18" s="41"/>
      <c r="K18" s="41"/>
      <c r="L18" s="9"/>
      <c r="M18" s="9"/>
    </row>
    <row r="19" spans="1:13" x14ac:dyDescent="0.25">
      <c r="A19" s="41"/>
      <c r="B19" s="41"/>
      <c r="C19" s="41" t="s">
        <v>112</v>
      </c>
      <c r="D19" s="15"/>
      <c r="E19" s="15"/>
      <c r="F19" s="15"/>
      <c r="G19" s="41"/>
      <c r="H19" s="41"/>
      <c r="I19" s="41"/>
      <c r="J19" s="41"/>
      <c r="K19" s="41"/>
      <c r="L19" s="9"/>
      <c r="M19" s="9"/>
    </row>
    <row r="20" spans="1:13" x14ac:dyDescent="0.25">
      <c r="A20" s="18"/>
      <c r="B20" s="18" t="s">
        <v>21</v>
      </c>
      <c r="C20" s="41"/>
      <c r="D20" s="41"/>
      <c r="E20" s="41"/>
      <c r="F20" s="41"/>
      <c r="G20" s="41"/>
      <c r="H20" s="41"/>
      <c r="I20" s="41"/>
      <c r="J20" s="41"/>
      <c r="K20" s="41"/>
      <c r="L20" s="9"/>
      <c r="M20" s="9"/>
    </row>
    <row r="21" spans="1:13" x14ac:dyDescent="0.25">
      <c r="A21" s="41"/>
      <c r="B21" s="41"/>
      <c r="C21" s="18" t="s">
        <v>113</v>
      </c>
      <c r="D21" s="15"/>
      <c r="E21" s="15"/>
      <c r="F21" s="15"/>
      <c r="G21" s="41"/>
      <c r="H21" s="41"/>
      <c r="I21" s="41"/>
      <c r="J21" s="41"/>
      <c r="K21" s="41"/>
      <c r="L21" s="9"/>
      <c r="M21" s="9"/>
    </row>
    <row r="22" spans="1:13" x14ac:dyDescent="0.25">
      <c r="A22" s="18"/>
      <c r="B22" s="41" t="s">
        <v>22</v>
      </c>
      <c r="C22" s="16"/>
      <c r="D22" s="16"/>
      <c r="E22" s="16"/>
      <c r="F22" s="16"/>
      <c r="G22" s="41"/>
      <c r="H22" s="41"/>
      <c r="I22" s="41"/>
      <c r="J22" s="41"/>
      <c r="K22" s="41"/>
      <c r="L22" s="9"/>
      <c r="M22" s="9"/>
    </row>
    <row r="23" spans="1:13" x14ac:dyDescent="0.25">
      <c r="A23" s="41"/>
      <c r="B23" s="41"/>
      <c r="C23" s="41" t="s">
        <v>114</v>
      </c>
      <c r="D23" s="41"/>
      <c r="E23" s="41"/>
      <c r="F23" s="41"/>
      <c r="G23" s="41"/>
      <c r="H23" s="41"/>
      <c r="I23" s="41"/>
      <c r="J23" s="41"/>
      <c r="K23" s="41"/>
      <c r="L23" s="9"/>
      <c r="M23" s="9"/>
    </row>
    <row r="24" spans="1:13" x14ac:dyDescent="0.25">
      <c r="A24" s="41"/>
      <c r="B24" s="10"/>
      <c r="C24" s="10"/>
      <c r="D24" s="41"/>
      <c r="E24" s="41"/>
      <c r="F24" s="41"/>
      <c r="G24" s="41"/>
      <c r="H24" s="41"/>
      <c r="I24" s="41"/>
      <c r="J24" s="41"/>
      <c r="K24" s="41"/>
      <c r="L24" s="9"/>
    </row>
    <row r="25" spans="1:13" x14ac:dyDescent="0.25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9"/>
    </row>
    <row r="26" spans="1:13" x14ac:dyDescent="0.25">
      <c r="A26" s="41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9"/>
    </row>
    <row r="27" spans="1:13" x14ac:dyDescent="0.25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9"/>
    </row>
    <row r="28" spans="1:13" s="4" customFormat="1" x14ac:dyDescent="0.25"/>
    <row r="29" spans="1:13" s="4" customFormat="1" x14ac:dyDescent="0.25"/>
    <row r="30" spans="1:13" s="4" customFormat="1" x14ac:dyDescent="0.25"/>
    <row r="31" spans="1:13" s="4" customFormat="1" x14ac:dyDescent="0.25"/>
    <row r="32" spans="1:13" s="4" customFormat="1" x14ac:dyDescent="0.25"/>
    <row r="33" s="4" customFormat="1" x14ac:dyDescent="0.25"/>
    <row r="34" s="4" customFormat="1" x14ac:dyDescent="0.25"/>
    <row r="35" s="4" customFormat="1" x14ac:dyDescent="0.25"/>
    <row r="36" s="4" customFormat="1" x14ac:dyDescent="0.25"/>
    <row r="37" s="4" customFormat="1" x14ac:dyDescent="0.25"/>
    <row r="38" s="4" customFormat="1" x14ac:dyDescent="0.25"/>
    <row r="39" s="4" customFormat="1" x14ac:dyDescent="0.25"/>
    <row r="40" s="4" customFormat="1" x14ac:dyDescent="0.25"/>
    <row r="41" s="4" customFormat="1" x14ac:dyDescent="0.25"/>
  </sheetData>
  <phoneticPr fontId="25" type="noConversion"/>
  <pageMargins left="0.7" right="0.7" top="0.75" bottom="0.75" header="0.3" footer="0.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workbookViewId="0">
      <selection activeCell="A3" sqref="A3"/>
    </sheetView>
  </sheetViews>
  <sheetFormatPr baseColWidth="10" defaultRowHeight="15" x14ac:dyDescent="0.25"/>
  <cols>
    <col min="1" max="1" width="26.28515625" style="4" customWidth="1"/>
    <col min="2" max="2" width="12.28515625" style="4" bestFit="1" customWidth="1"/>
    <col min="3" max="3" width="9.7109375" style="4" customWidth="1"/>
    <col min="4" max="4" width="14.28515625" style="4" bestFit="1" customWidth="1"/>
    <col min="5" max="5" width="1.42578125" style="4" customWidth="1"/>
    <col min="6" max="6" width="12.7109375" style="4" bestFit="1" customWidth="1"/>
    <col min="7" max="7" width="9.7109375" style="4" customWidth="1"/>
    <col min="8" max="8" width="14.28515625" style="4" bestFit="1" customWidth="1"/>
    <col min="9" max="9" width="1.7109375" style="4" customWidth="1"/>
    <col min="10" max="10" width="12.5703125" style="4" customWidth="1"/>
    <col min="11" max="11" width="9.5703125" style="4" customWidth="1"/>
    <col min="12" max="12" width="14.28515625" style="4" bestFit="1" customWidth="1"/>
    <col min="13" max="13" width="1.7109375" customWidth="1"/>
    <col min="14" max="14" width="11.85546875" bestFit="1" customWidth="1"/>
    <col min="15" max="15" width="9.140625" customWidth="1"/>
    <col min="16" max="16" width="14.28515625" bestFit="1" customWidth="1"/>
  </cols>
  <sheetData>
    <row r="1" spans="1:16" s="1" customFormat="1" x14ac:dyDescent="0.25">
      <c r="A1" s="13" t="s">
        <v>99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</row>
    <row r="2" spans="1:16" s="1" customFormat="1" x14ac:dyDescent="0.25">
      <c r="A2" s="13" t="s">
        <v>94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</row>
    <row r="3" spans="1:16" ht="15.75" thickBot="1" x14ac:dyDescent="0.3">
      <c r="B3" s="14"/>
      <c r="C3" s="14"/>
      <c r="D3" s="14"/>
      <c r="E3" s="14"/>
      <c r="F3" s="14"/>
      <c r="G3" s="14"/>
      <c r="H3" s="14"/>
      <c r="I3" s="9"/>
      <c r="J3" s="9"/>
    </row>
    <row r="4" spans="1:16" x14ac:dyDescent="0.25">
      <c r="A4" s="206" t="s">
        <v>30</v>
      </c>
      <c r="B4" s="208">
        <v>2000</v>
      </c>
      <c r="C4" s="208"/>
      <c r="D4" s="208"/>
      <c r="E4" s="151"/>
      <c r="F4" s="205">
        <v>2005</v>
      </c>
      <c r="G4" s="205"/>
      <c r="H4" s="205"/>
      <c r="I4" s="151"/>
      <c r="J4" s="205">
        <v>2010</v>
      </c>
      <c r="K4" s="205"/>
      <c r="L4" s="205"/>
      <c r="M4" s="151"/>
      <c r="N4" s="205">
        <v>2015</v>
      </c>
      <c r="O4" s="205"/>
      <c r="P4" s="205"/>
    </row>
    <row r="5" spans="1:16" ht="39" thickBot="1" x14ac:dyDescent="0.3">
      <c r="A5" s="207"/>
      <c r="B5" s="152" t="s">
        <v>74</v>
      </c>
      <c r="C5" s="102" t="s">
        <v>32</v>
      </c>
      <c r="D5" s="139" t="s">
        <v>75</v>
      </c>
      <c r="E5" s="139"/>
      <c r="F5" s="152" t="s">
        <v>74</v>
      </c>
      <c r="G5" s="153" t="s">
        <v>33</v>
      </c>
      <c r="H5" s="154" t="s">
        <v>76</v>
      </c>
      <c r="I5" s="139"/>
      <c r="J5" s="152" t="s">
        <v>74</v>
      </c>
      <c r="K5" s="153" t="s">
        <v>33</v>
      </c>
      <c r="L5" s="154" t="s">
        <v>77</v>
      </c>
      <c r="M5" s="139"/>
      <c r="N5" s="152" t="s">
        <v>74</v>
      </c>
      <c r="O5" s="153" t="s">
        <v>33</v>
      </c>
      <c r="P5" s="154" t="s">
        <v>79</v>
      </c>
    </row>
    <row r="6" spans="1:16" s="3" customFormat="1" x14ac:dyDescent="0.25">
      <c r="A6" s="140" t="s">
        <v>34</v>
      </c>
      <c r="B6" s="38">
        <v>1788000</v>
      </c>
      <c r="C6" s="141">
        <v>100</v>
      </c>
      <c r="D6" s="43">
        <v>29.580380465235855</v>
      </c>
      <c r="E6" s="15"/>
      <c r="F6" s="42">
        <v>1892120</v>
      </c>
      <c r="G6" s="142">
        <v>100</v>
      </c>
      <c r="H6" s="143">
        <v>31.476566583521898</v>
      </c>
      <c r="I6" s="40"/>
      <c r="J6" s="38">
        <v>2125299</v>
      </c>
      <c r="K6" s="141">
        <v>100.00000000000001</v>
      </c>
      <c r="L6" s="43">
        <v>31.74348954210372</v>
      </c>
      <c r="N6" s="38">
        <f>SUM(N8:N27)</f>
        <v>2356066</v>
      </c>
      <c r="O6" s="141">
        <v>100</v>
      </c>
      <c r="P6" s="43">
        <f>N6/7173534*100</f>
        <v>32.843867471737084</v>
      </c>
    </row>
    <row r="7" spans="1:16" s="3" customFormat="1" x14ac:dyDescent="0.25">
      <c r="A7" s="144"/>
      <c r="B7" s="42"/>
      <c r="C7" s="141"/>
      <c r="D7" s="43"/>
      <c r="E7" s="15"/>
      <c r="F7" s="42"/>
      <c r="G7" s="142"/>
      <c r="H7" s="143"/>
      <c r="I7" s="40"/>
      <c r="J7" s="42"/>
      <c r="K7" s="141"/>
      <c r="L7" s="43"/>
      <c r="N7" s="42"/>
      <c r="O7" s="141"/>
      <c r="P7" s="43"/>
    </row>
    <row r="8" spans="1:16" s="3" customFormat="1" x14ac:dyDescent="0.25">
      <c r="A8" s="197" t="s">
        <v>91</v>
      </c>
      <c r="B8" s="45" t="s">
        <v>62</v>
      </c>
      <c r="C8" s="51" t="s">
        <v>62</v>
      </c>
      <c r="D8" s="51" t="s">
        <v>62</v>
      </c>
      <c r="E8" s="16"/>
      <c r="F8" s="45">
        <v>532</v>
      </c>
      <c r="G8" s="51">
        <v>2.8116609940172926E-2</v>
      </c>
      <c r="H8" s="51">
        <v>8.8501434488476669E-3</v>
      </c>
      <c r="I8" s="41"/>
      <c r="J8" s="45">
        <v>0</v>
      </c>
      <c r="K8" s="51" t="s">
        <v>62</v>
      </c>
      <c r="L8" s="51" t="s">
        <v>62</v>
      </c>
      <c r="N8" s="45">
        <v>2736</v>
      </c>
      <c r="O8" s="51">
        <f>N8/N$6*100</f>
        <v>0.1161257791589879</v>
      </c>
      <c r="P8" s="51">
        <f>N8/7173534*100</f>
        <v>3.8140197007500071E-2</v>
      </c>
    </row>
    <row r="9" spans="1:16" s="3" customFormat="1" x14ac:dyDescent="0.25">
      <c r="A9" s="44" t="s">
        <v>47</v>
      </c>
      <c r="B9" s="45">
        <v>23</v>
      </c>
      <c r="C9" s="145">
        <v>1.2863534675615212E-3</v>
      </c>
      <c r="D9" s="146">
        <v>3.805082498324523E-4</v>
      </c>
      <c r="E9" s="16"/>
      <c r="F9" s="45">
        <v>21</v>
      </c>
      <c r="G9" s="145">
        <v>1.1098661818489312E-3</v>
      </c>
      <c r="H9" s="146">
        <v>3.4934776771767108E-4</v>
      </c>
      <c r="I9" s="41"/>
      <c r="J9" s="45">
        <v>1920</v>
      </c>
      <c r="K9" s="51">
        <v>9.0340229774728165E-2</v>
      </c>
      <c r="L9" s="51">
        <v>2.8677141390853304E-2</v>
      </c>
      <c r="N9" s="45">
        <v>17</v>
      </c>
      <c r="O9" s="146">
        <f t="shared" ref="O9:O27" si="0">N9/N$6*100</f>
        <v>7.2154175647031957E-4</v>
      </c>
      <c r="P9" s="146">
        <f t="shared" ref="P9:P27" si="1">N9/7173534*100</f>
        <v>2.369822182483557E-4</v>
      </c>
    </row>
    <row r="10" spans="1:16" s="3" customFormat="1" x14ac:dyDescent="0.25">
      <c r="A10" s="44" t="s">
        <v>81</v>
      </c>
      <c r="B10" s="45">
        <v>161766</v>
      </c>
      <c r="C10" s="46">
        <v>9.0473154362416111</v>
      </c>
      <c r="D10" s="46">
        <v>2.6762303279302815</v>
      </c>
      <c r="E10" s="16"/>
      <c r="F10" s="45">
        <v>185299</v>
      </c>
      <c r="G10" s="46">
        <v>9.7931949347821501</v>
      </c>
      <c r="H10" s="51">
        <v>3.0825615243007971</v>
      </c>
      <c r="I10" s="41"/>
      <c r="J10" s="45">
        <v>212117</v>
      </c>
      <c r="K10" s="46">
        <v>9.9805721453781331</v>
      </c>
      <c r="L10" s="46">
        <v>3.168181875210224</v>
      </c>
      <c r="N10" s="45">
        <v>241073</v>
      </c>
      <c r="O10" s="46">
        <f t="shared" si="0"/>
        <v>10.232013873974669</v>
      </c>
      <c r="P10" s="46">
        <f t="shared" si="1"/>
        <v>3.3605890764579911</v>
      </c>
    </row>
    <row r="11" spans="1:16" s="3" customFormat="1" x14ac:dyDescent="0.25">
      <c r="A11" s="44" t="s">
        <v>38</v>
      </c>
      <c r="B11" s="45">
        <v>38910</v>
      </c>
      <c r="C11" s="46">
        <v>2.1761744966442951</v>
      </c>
      <c r="D11" s="46">
        <v>0.64372069569481383</v>
      </c>
      <c r="E11" s="16"/>
      <c r="F11" s="45">
        <v>32584</v>
      </c>
      <c r="G11" s="46">
        <v>1.7220895080650274</v>
      </c>
      <c r="H11" s="51">
        <v>0.5420546506339331</v>
      </c>
      <c r="I11" s="41"/>
      <c r="J11" s="45">
        <v>36943</v>
      </c>
      <c r="K11" s="46">
        <v>1.7382495357123871</v>
      </c>
      <c r="L11" s="46">
        <v>0.55178105958452794</v>
      </c>
      <c r="N11" s="45">
        <v>27524</v>
      </c>
      <c r="O11" s="46">
        <f t="shared" si="0"/>
        <v>1.168218547358181</v>
      </c>
      <c r="P11" s="46">
        <f t="shared" si="1"/>
        <v>0.38368815147457308</v>
      </c>
    </row>
    <row r="12" spans="1:16" s="3" customFormat="1" x14ac:dyDescent="0.25">
      <c r="A12" s="44" t="s">
        <v>42</v>
      </c>
      <c r="B12" s="45">
        <v>1796</v>
      </c>
      <c r="C12" s="46">
        <v>0.10044742729306488</v>
      </c>
      <c r="D12" s="51">
        <v>2.9712731160829755E-2</v>
      </c>
      <c r="E12" s="16"/>
      <c r="F12" s="45">
        <v>2180</v>
      </c>
      <c r="G12" s="46">
        <v>0.11521467983003192</v>
      </c>
      <c r="H12" s="51">
        <v>3.6265625410691574E-2</v>
      </c>
      <c r="I12" s="41"/>
      <c r="J12" s="45">
        <v>2503</v>
      </c>
      <c r="K12" s="51">
        <v>0.11777166412820031</v>
      </c>
      <c r="L12" s="51">
        <v>3.7384835886096784E-2</v>
      </c>
      <c r="N12" s="45">
        <v>2738</v>
      </c>
      <c r="O12" s="51">
        <f t="shared" si="0"/>
        <v>0.116210666424455</v>
      </c>
      <c r="P12" s="51">
        <f t="shared" si="1"/>
        <v>3.8168077268470463E-2</v>
      </c>
    </row>
    <row r="13" spans="1:16" s="3" customFormat="1" x14ac:dyDescent="0.25">
      <c r="A13" s="44" t="s">
        <v>35</v>
      </c>
      <c r="B13" s="45">
        <v>150257</v>
      </c>
      <c r="C13" s="46">
        <v>8.4036353467561522</v>
      </c>
      <c r="D13" s="46">
        <v>2.4858273084815123</v>
      </c>
      <c r="E13" s="16"/>
      <c r="F13" s="45">
        <v>149532</v>
      </c>
      <c r="G13" s="46">
        <v>7.9028814240111611</v>
      </c>
      <c r="H13" s="46">
        <v>2.4875557334456571</v>
      </c>
      <c r="I13" s="41"/>
      <c r="J13" s="45">
        <v>161120</v>
      </c>
      <c r="K13" s="46">
        <v>7.5810509485959381</v>
      </c>
      <c r="L13" s="46">
        <v>2.4064901150491069</v>
      </c>
      <c r="N13" s="45">
        <v>169364</v>
      </c>
      <c r="O13" s="46">
        <f t="shared" si="0"/>
        <v>7.1884234142846584</v>
      </c>
      <c r="P13" s="46">
        <f t="shared" si="1"/>
        <v>2.3609562594949716</v>
      </c>
    </row>
    <row r="14" spans="1:16" s="3" customFormat="1" x14ac:dyDescent="0.25">
      <c r="A14" s="44" t="s">
        <v>48</v>
      </c>
      <c r="B14" s="45">
        <v>90</v>
      </c>
      <c r="C14" s="51">
        <v>5.0335570469798654E-3</v>
      </c>
      <c r="D14" s="145">
        <v>1.4889453254313351E-3</v>
      </c>
      <c r="E14" s="16"/>
      <c r="F14" s="45">
        <v>77</v>
      </c>
      <c r="G14" s="145">
        <v>4.0695093334460813E-3</v>
      </c>
      <c r="H14" s="145">
        <v>1.2809418149647941E-3</v>
      </c>
      <c r="I14" s="41"/>
      <c r="J14" s="45">
        <v>83</v>
      </c>
      <c r="K14" s="145">
        <v>3.9053328496366862E-3</v>
      </c>
      <c r="L14" s="145">
        <v>1.2396889247087628E-3</v>
      </c>
      <c r="N14" s="45">
        <v>103</v>
      </c>
      <c r="O14" s="145">
        <f t="shared" si="0"/>
        <v>4.3716941715554658E-3</v>
      </c>
      <c r="P14" s="145">
        <f t="shared" si="1"/>
        <v>1.4358334399753316E-3</v>
      </c>
    </row>
    <row r="15" spans="1:16" s="3" customFormat="1" x14ac:dyDescent="0.25">
      <c r="A15" s="44" t="s">
        <v>41</v>
      </c>
      <c r="B15" s="45">
        <v>529</v>
      </c>
      <c r="C15" s="51">
        <v>2.9586129753914992E-2</v>
      </c>
      <c r="D15" s="51">
        <v>8.7516897461464016E-3</v>
      </c>
      <c r="E15" s="16"/>
      <c r="F15" s="45">
        <v>400</v>
      </c>
      <c r="G15" s="51">
        <v>2.1140308225693932E-2</v>
      </c>
      <c r="H15" s="51">
        <v>6.6542431946223068E-3</v>
      </c>
      <c r="I15" s="41"/>
      <c r="J15" s="45">
        <v>590</v>
      </c>
      <c r="K15" s="51">
        <v>2.7760799774525845E-2</v>
      </c>
      <c r="L15" s="51">
        <v>8.8122465732309654E-3</v>
      </c>
      <c r="N15" s="45">
        <v>524</v>
      </c>
      <c r="O15" s="51">
        <f t="shared" si="0"/>
        <v>2.2240463552379262E-2</v>
      </c>
      <c r="P15" s="145">
        <f t="shared" si="1"/>
        <v>7.3046283742434336E-3</v>
      </c>
    </row>
    <row r="16" spans="1:16" s="3" customFormat="1" x14ac:dyDescent="0.25">
      <c r="A16" s="44" t="s">
        <v>82</v>
      </c>
      <c r="B16" s="45">
        <v>139</v>
      </c>
      <c r="C16" s="51">
        <v>7.7740492170022372E-3</v>
      </c>
      <c r="D16" s="145">
        <v>2.2995933359439506E-3</v>
      </c>
      <c r="E16" s="16"/>
      <c r="F16" s="45">
        <v>105</v>
      </c>
      <c r="G16" s="145">
        <v>5.5493309092446569E-3</v>
      </c>
      <c r="H16" s="145">
        <v>1.7467388385883553E-3</v>
      </c>
      <c r="I16" s="41"/>
      <c r="J16" s="45">
        <v>389</v>
      </c>
      <c r="K16" s="51">
        <v>1.8303306969983987E-2</v>
      </c>
      <c r="L16" s="145">
        <v>5.8101083338760089E-3</v>
      </c>
      <c r="N16" s="45">
        <v>650</v>
      </c>
      <c r="O16" s="145">
        <f t="shared" si="0"/>
        <v>2.7588361276806337E-2</v>
      </c>
      <c r="P16" s="145">
        <f t="shared" si="1"/>
        <v>9.0610848153783053E-3</v>
      </c>
    </row>
    <row r="17" spans="1:16" s="3" customFormat="1" x14ac:dyDescent="0.25">
      <c r="A17" s="44" t="s">
        <v>44</v>
      </c>
      <c r="B17" s="45">
        <v>246</v>
      </c>
      <c r="C17" s="51">
        <v>1.3758389261744967E-2</v>
      </c>
      <c r="D17" s="145">
        <v>4.0697838895123158E-3</v>
      </c>
      <c r="E17" s="16"/>
      <c r="F17" s="45">
        <v>251</v>
      </c>
      <c r="G17" s="145">
        <v>1.3265543411622942E-2</v>
      </c>
      <c r="H17" s="145">
        <v>4.1755376046254972E-3</v>
      </c>
      <c r="I17" s="41"/>
      <c r="J17" s="45">
        <v>103</v>
      </c>
      <c r="K17" s="145">
        <v>4.8463769097901047E-3</v>
      </c>
      <c r="L17" s="145">
        <v>1.5384091475301512E-3</v>
      </c>
      <c r="N17" s="45">
        <v>61</v>
      </c>
      <c r="O17" s="146">
        <f t="shared" si="0"/>
        <v>2.589061596746441E-3</v>
      </c>
      <c r="P17" s="242">
        <f t="shared" si="1"/>
        <v>8.5034795959704093E-4</v>
      </c>
    </row>
    <row r="18" spans="1:16" s="3" customFormat="1" x14ac:dyDescent="0.25">
      <c r="A18" s="44" t="s">
        <v>37</v>
      </c>
      <c r="B18" s="45">
        <v>635</v>
      </c>
      <c r="C18" s="51">
        <v>3.551454138702461E-2</v>
      </c>
      <c r="D18" s="51">
        <v>1.0505336462765531E-2</v>
      </c>
      <c r="E18" s="16"/>
      <c r="F18" s="45">
        <v>734</v>
      </c>
      <c r="G18" s="51">
        <v>3.8792465594148361E-2</v>
      </c>
      <c r="H18" s="51">
        <v>1.2210536262131932E-2</v>
      </c>
      <c r="I18" s="41"/>
      <c r="J18" s="45">
        <v>869</v>
      </c>
      <c r="K18" s="51">
        <v>4.0888364413666028E-2</v>
      </c>
      <c r="L18" s="51">
        <v>1.2979393681589334E-2</v>
      </c>
      <c r="N18" s="45">
        <v>955</v>
      </c>
      <c r="O18" s="51">
        <f t="shared" si="0"/>
        <v>4.0533669260538543E-2</v>
      </c>
      <c r="P18" s="51">
        <f t="shared" si="1"/>
        <v>1.331282461336351E-2</v>
      </c>
    </row>
    <row r="19" spans="1:16" s="3" customFormat="1" x14ac:dyDescent="0.25">
      <c r="A19" s="44" t="s">
        <v>46</v>
      </c>
      <c r="B19" s="45">
        <v>7580</v>
      </c>
      <c r="C19" s="46">
        <v>0.42393736017897093</v>
      </c>
      <c r="D19" s="46">
        <v>0.12540228407521689</v>
      </c>
      <c r="E19" s="16"/>
      <c r="F19" s="45">
        <v>7492</v>
      </c>
      <c r="G19" s="51">
        <v>0.39595797306724734</v>
      </c>
      <c r="H19" s="46">
        <v>0.12463397503527579</v>
      </c>
      <c r="I19" s="41"/>
      <c r="J19" s="45">
        <v>10374</v>
      </c>
      <c r="K19" s="46">
        <v>0.48811955400157819</v>
      </c>
      <c r="L19" s="46">
        <v>0.15494617957745427</v>
      </c>
      <c r="N19" s="45">
        <v>11269</v>
      </c>
      <c r="O19" s="46">
        <f t="shared" si="0"/>
        <v>0.47829729727435477</v>
      </c>
      <c r="P19" s="51">
        <f t="shared" si="1"/>
        <v>0.15709133043768944</v>
      </c>
    </row>
    <row r="20" spans="1:16" s="3" customFormat="1" x14ac:dyDescent="0.25">
      <c r="A20" s="44" t="s">
        <v>36</v>
      </c>
      <c r="B20" s="45">
        <v>795719</v>
      </c>
      <c r="C20" s="46">
        <v>44.503299776286354</v>
      </c>
      <c r="D20" s="46">
        <v>13.164245393409962</v>
      </c>
      <c r="E20" s="16"/>
      <c r="F20" s="45">
        <v>758310</v>
      </c>
      <c r="G20" s="46">
        <v>40.077267826564913</v>
      </c>
      <c r="H20" s="46">
        <v>12.614947892285103</v>
      </c>
      <c r="I20" s="41"/>
      <c r="J20" s="45">
        <v>785264</v>
      </c>
      <c r="K20" s="46">
        <v>36.948401142615701</v>
      </c>
      <c r="L20" s="46">
        <v>11.728711852680746</v>
      </c>
      <c r="N20" s="45">
        <v>851316</v>
      </c>
      <c r="O20" s="46">
        <f t="shared" si="0"/>
        <v>36.132943644193325</v>
      </c>
      <c r="P20" s="51">
        <f t="shared" si="1"/>
        <v>11.867456124136304</v>
      </c>
    </row>
    <row r="21" spans="1:16" s="3" customFormat="1" x14ac:dyDescent="0.25">
      <c r="A21" s="44" t="s">
        <v>83</v>
      </c>
      <c r="B21" s="45">
        <v>9015</v>
      </c>
      <c r="C21" s="46">
        <v>0.50419463087248328</v>
      </c>
      <c r="D21" s="46">
        <v>0.14914269009737208</v>
      </c>
      <c r="E21" s="16"/>
      <c r="F21" s="45">
        <v>8526</v>
      </c>
      <c r="G21" s="46">
        <v>0.45060566983066613</v>
      </c>
      <c r="H21" s="51">
        <v>0.14183519369337447</v>
      </c>
      <c r="I21" s="41"/>
      <c r="J21" s="45">
        <v>9324</v>
      </c>
      <c r="K21" s="46">
        <v>0.43871474084352363</v>
      </c>
      <c r="L21" s="46">
        <v>0.13926336787933138</v>
      </c>
      <c r="N21" s="45">
        <v>8129</v>
      </c>
      <c r="O21" s="46">
        <f t="shared" si="0"/>
        <v>0.34502429049101341</v>
      </c>
      <c r="P21" s="46">
        <f t="shared" si="1"/>
        <v>0.11331932071416961</v>
      </c>
    </row>
    <row r="22" spans="1:16" s="3" customFormat="1" x14ac:dyDescent="0.25">
      <c r="A22" s="44" t="s">
        <v>84</v>
      </c>
      <c r="B22" s="45">
        <v>174</v>
      </c>
      <c r="C22" s="51">
        <v>9.731543624161074E-3</v>
      </c>
      <c r="D22" s="145">
        <v>2.8786276291672477E-3</v>
      </c>
      <c r="E22" s="16"/>
      <c r="F22" s="45">
        <v>110</v>
      </c>
      <c r="G22" s="51">
        <v>5.8135847620658316E-3</v>
      </c>
      <c r="H22" s="145">
        <v>1.8299168785211345E-3</v>
      </c>
      <c r="I22" s="41"/>
      <c r="J22" s="45">
        <v>1248</v>
      </c>
      <c r="K22" s="51">
        <v>5.8721149353573317E-2</v>
      </c>
      <c r="L22" s="145">
        <v>1.864014190405465E-2</v>
      </c>
      <c r="N22" s="45">
        <v>1299</v>
      </c>
      <c r="O22" s="51">
        <f t="shared" si="0"/>
        <v>5.5134278920879125E-2</v>
      </c>
      <c r="P22" s="145">
        <f t="shared" si="1"/>
        <v>1.8108229500271415E-2</v>
      </c>
    </row>
    <row r="23" spans="1:16" s="3" customFormat="1" x14ac:dyDescent="0.25">
      <c r="A23" s="44" t="s">
        <v>85</v>
      </c>
      <c r="B23" s="45">
        <v>677</v>
      </c>
      <c r="C23" s="51">
        <v>3.7863534675615214E-2</v>
      </c>
      <c r="D23" s="51">
        <v>1.1200177614633487E-2</v>
      </c>
      <c r="E23" s="16"/>
      <c r="F23" s="45">
        <v>1070</v>
      </c>
      <c r="G23" s="51">
        <v>5.6550324503731264E-2</v>
      </c>
      <c r="H23" s="51">
        <v>1.7800100545614671E-2</v>
      </c>
      <c r="I23" s="41"/>
      <c r="J23" s="45">
        <v>106</v>
      </c>
      <c r="K23" s="145">
        <v>4.9875335188131181E-3</v>
      </c>
      <c r="L23" s="145">
        <v>1.5832171809533598E-3</v>
      </c>
      <c r="N23" s="45">
        <v>134</v>
      </c>
      <c r="O23" s="145">
        <f t="shared" si="0"/>
        <v>5.6874467862954598E-3</v>
      </c>
      <c r="P23" s="146">
        <f t="shared" si="1"/>
        <v>1.8679774850164509E-3</v>
      </c>
    </row>
    <row r="24" spans="1:16" s="3" customFormat="1" x14ac:dyDescent="0.25">
      <c r="A24" s="44" t="s">
        <v>45</v>
      </c>
      <c r="B24" s="45">
        <v>71</v>
      </c>
      <c r="C24" s="145">
        <v>3.9709172259507824E-3</v>
      </c>
      <c r="D24" s="145">
        <v>1.174612423395831E-3</v>
      </c>
      <c r="E24" s="16"/>
      <c r="F24" s="45">
        <v>61</v>
      </c>
      <c r="G24" s="145">
        <v>3.2238970044183241E-3</v>
      </c>
      <c r="H24" s="145">
        <v>1.0147720871799017E-3</v>
      </c>
      <c r="I24" s="41"/>
      <c r="J24" s="45">
        <v>53</v>
      </c>
      <c r="K24" s="145">
        <v>2.493766759406559E-3</v>
      </c>
      <c r="L24" s="145">
        <v>7.9160859047667988E-4</v>
      </c>
      <c r="N24" s="45">
        <v>81</v>
      </c>
      <c r="O24" s="145">
        <f t="shared" si="0"/>
        <v>3.4379342514174053E-3</v>
      </c>
      <c r="P24" s="145">
        <f t="shared" si="1"/>
        <v>1.1291505693009889E-3</v>
      </c>
    </row>
    <row r="25" spans="1:16" s="3" customFormat="1" x14ac:dyDescent="0.25">
      <c r="A25" s="44" t="s">
        <v>43</v>
      </c>
      <c r="B25" s="45">
        <v>37986</v>
      </c>
      <c r="C25" s="46">
        <v>2.1244966442953017</v>
      </c>
      <c r="D25" s="46">
        <v>0.62843419035371884</v>
      </c>
      <c r="E25" s="16"/>
      <c r="F25" s="45">
        <v>43169</v>
      </c>
      <c r="G25" s="46">
        <v>2.2815149144874534</v>
      </c>
      <c r="H25" s="51">
        <v>0.71814256117162589</v>
      </c>
      <c r="I25" s="41"/>
      <c r="J25" s="45">
        <v>51733</v>
      </c>
      <c r="K25" s="46">
        <v>2.4341516181958398</v>
      </c>
      <c r="L25" s="46">
        <v>0.77268466436094485</v>
      </c>
      <c r="N25" s="45">
        <v>52896</v>
      </c>
      <c r="O25" s="46">
        <f t="shared" si="0"/>
        <v>2.2450983970737659</v>
      </c>
      <c r="P25" s="46">
        <f t="shared" si="1"/>
        <v>0.73737714214500127</v>
      </c>
    </row>
    <row r="26" spans="1:16" s="3" customFormat="1" x14ac:dyDescent="0.25">
      <c r="A26" s="44" t="s">
        <v>39</v>
      </c>
      <c r="B26" s="45">
        <v>284826</v>
      </c>
      <c r="C26" s="46">
        <v>15.929865771812079</v>
      </c>
      <c r="D26" s="46">
        <v>4.7121149029033935</v>
      </c>
      <c r="E26" s="16"/>
      <c r="F26" s="45">
        <v>371730</v>
      </c>
      <c r="G26" s="46">
        <v>19.646216941843011</v>
      </c>
      <c r="H26" s="51">
        <v>6.1839545568423757</v>
      </c>
      <c r="I26" s="41"/>
      <c r="J26" s="45">
        <v>445856</v>
      </c>
      <c r="K26" s="46">
        <v>20.978507024188126</v>
      </c>
      <c r="L26" s="46">
        <v>6.6593101833126518</v>
      </c>
      <c r="N26" s="45">
        <v>524823</v>
      </c>
      <c r="O26" s="46">
        <f t="shared" si="0"/>
        <v>22.275394662118973</v>
      </c>
      <c r="P26" s="46">
        <f t="shared" si="1"/>
        <v>7.3161011016327517</v>
      </c>
    </row>
    <row r="27" spans="1:16" s="3" customFormat="1" ht="15.75" thickBot="1" x14ac:dyDescent="0.3">
      <c r="A27" s="54" t="s">
        <v>40</v>
      </c>
      <c r="B27" s="56">
        <v>297561</v>
      </c>
      <c r="C27" s="58">
        <v>16.64211409395973</v>
      </c>
      <c r="D27" s="58">
        <v>4.9228006664519279</v>
      </c>
      <c r="E27" s="57"/>
      <c r="F27" s="56">
        <v>329937</v>
      </c>
      <c r="G27" s="58">
        <v>17.437424687651944</v>
      </c>
      <c r="H27" s="147">
        <v>5.4887025922602497</v>
      </c>
      <c r="I27" s="57"/>
      <c r="J27" s="56">
        <v>404704</v>
      </c>
      <c r="K27" s="58">
        <v>19.042214766016453</v>
      </c>
      <c r="L27" s="58">
        <v>6.0446634528353629</v>
      </c>
      <c r="M27" s="57"/>
      <c r="N27" s="56">
        <v>460374</v>
      </c>
      <c r="O27" s="58">
        <f t="shared" si="0"/>
        <v>19.539944976074526</v>
      </c>
      <c r="P27" s="58">
        <f t="shared" si="1"/>
        <v>6.4176736319922654</v>
      </c>
    </row>
    <row r="28" spans="1:16" x14ac:dyDescent="0.25">
      <c r="A28" s="173" t="s">
        <v>93</v>
      </c>
      <c r="B28" s="173"/>
      <c r="C28" s="173"/>
      <c r="D28" s="173"/>
      <c r="E28" s="173"/>
      <c r="F28" s="173"/>
      <c r="G28" s="173"/>
      <c r="H28" s="173"/>
      <c r="I28" s="173"/>
      <c r="J28" s="41"/>
      <c r="N28" s="3"/>
    </row>
    <row r="29" spans="1:16" x14ac:dyDescent="0.25">
      <c r="A29" s="178" t="s">
        <v>96</v>
      </c>
      <c r="B29" s="178"/>
      <c r="C29" s="178"/>
      <c r="D29" s="178"/>
      <c r="E29" s="178"/>
      <c r="F29" s="178"/>
      <c r="G29" s="178"/>
      <c r="H29" s="178"/>
      <c r="I29" s="178"/>
      <c r="J29" s="41"/>
      <c r="N29" s="3"/>
    </row>
    <row r="30" spans="1:16" x14ac:dyDescent="0.25">
      <c r="A30" s="106" t="s">
        <v>23</v>
      </c>
      <c r="B30" s="106"/>
      <c r="C30" s="106"/>
      <c r="D30" s="106"/>
      <c r="E30" s="106"/>
      <c r="F30" s="106"/>
      <c r="G30" s="106"/>
      <c r="H30" s="106"/>
      <c r="I30" s="41"/>
      <c r="J30" s="9"/>
    </row>
    <row r="31" spans="1:16" x14ac:dyDescent="0.25">
      <c r="A31" s="106" t="s">
        <v>24</v>
      </c>
      <c r="B31" s="106"/>
      <c r="C31" s="106"/>
      <c r="D31" s="106"/>
      <c r="E31" s="106"/>
      <c r="F31" s="106"/>
      <c r="G31" s="106"/>
      <c r="H31" s="106"/>
      <c r="I31" s="41"/>
      <c r="J31" s="9"/>
    </row>
    <row r="32" spans="1:16" x14ac:dyDescent="0.25">
      <c r="A32" s="106" t="s">
        <v>80</v>
      </c>
      <c r="B32" s="32"/>
      <c r="C32" s="32"/>
      <c r="D32" s="32"/>
      <c r="E32" s="32"/>
      <c r="F32" s="32"/>
      <c r="G32" s="32"/>
      <c r="H32" s="9"/>
      <c r="I32" s="9"/>
      <c r="J32" s="9"/>
    </row>
    <row r="33" spans="1:10" customFormat="1" x14ac:dyDescent="0.25">
      <c r="A33" s="106" t="s">
        <v>95</v>
      </c>
      <c r="B33" s="4"/>
      <c r="C33" s="4"/>
      <c r="D33" s="4"/>
      <c r="E33" s="4"/>
      <c r="F33" s="4"/>
      <c r="G33" s="4"/>
      <c r="H33" s="4"/>
      <c r="I33" s="4"/>
      <c r="J33" s="9"/>
    </row>
  </sheetData>
  <mergeCells count="5">
    <mergeCell ref="N4:P4"/>
    <mergeCell ref="A4:A5"/>
    <mergeCell ref="B4:D4"/>
    <mergeCell ref="F4:H4"/>
    <mergeCell ref="J4:L4"/>
  </mergeCells>
  <phoneticPr fontId="25" type="noConversion"/>
  <pageMargins left="0.7" right="0.7" top="0.75" bottom="0.75" header="0.3" footer="0.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workbookViewId="0">
      <selection activeCell="A3" sqref="A3"/>
    </sheetView>
  </sheetViews>
  <sheetFormatPr baseColWidth="10" defaultRowHeight="15" x14ac:dyDescent="0.25"/>
  <cols>
    <col min="1" max="1" width="26.28515625" style="4" customWidth="1"/>
    <col min="2" max="2" width="12.28515625" style="4" bestFit="1" customWidth="1"/>
    <col min="3" max="3" width="9.7109375" style="4" customWidth="1"/>
    <col min="4" max="4" width="14.28515625" style="4" bestFit="1" customWidth="1"/>
    <col min="5" max="5" width="1.42578125" style="4" customWidth="1"/>
    <col min="6" max="6" width="12.7109375" style="4" bestFit="1" customWidth="1"/>
    <col min="7" max="7" width="9.7109375" style="4" customWidth="1"/>
    <col min="8" max="8" width="14.28515625" style="4" bestFit="1" customWidth="1"/>
    <col min="9" max="9" width="1.7109375" style="4" customWidth="1"/>
  </cols>
  <sheetData>
    <row r="1" spans="1:9" s="1" customFormat="1" x14ac:dyDescent="0.25">
      <c r="A1" s="13" t="s">
        <v>98</v>
      </c>
      <c r="B1" s="138"/>
      <c r="C1" s="138"/>
      <c r="D1" s="138"/>
      <c r="E1" s="138"/>
      <c r="F1" s="138"/>
      <c r="G1" s="138"/>
      <c r="H1" s="138"/>
      <c r="I1" s="138"/>
    </row>
    <row r="2" spans="1:9" s="1" customFormat="1" x14ac:dyDescent="0.25">
      <c r="A2" s="13" t="s">
        <v>97</v>
      </c>
      <c r="B2" s="138"/>
      <c r="C2" s="138"/>
      <c r="D2" s="138"/>
      <c r="E2" s="138"/>
      <c r="F2" s="138"/>
      <c r="G2" s="138"/>
      <c r="H2" s="138"/>
      <c r="I2" s="138"/>
    </row>
    <row r="3" spans="1:9" ht="15.75" thickBot="1" x14ac:dyDescent="0.3">
      <c r="B3" s="14"/>
      <c r="C3" s="14"/>
      <c r="D3" s="14"/>
      <c r="E3" s="14"/>
      <c r="F3" s="14"/>
      <c r="G3" s="14"/>
      <c r="H3" s="14"/>
      <c r="I3" s="9"/>
    </row>
    <row r="4" spans="1:9" x14ac:dyDescent="0.25">
      <c r="A4" s="206" t="s">
        <v>30</v>
      </c>
      <c r="B4" s="208">
        <v>2010</v>
      </c>
      <c r="C4" s="208"/>
      <c r="D4" s="208"/>
      <c r="E4" s="151"/>
      <c r="F4" s="205">
        <v>2015</v>
      </c>
      <c r="G4" s="205"/>
      <c r="H4" s="205"/>
      <c r="I4" s="151"/>
    </row>
    <row r="5" spans="1:9" ht="26.25" thickBot="1" x14ac:dyDescent="0.3">
      <c r="A5" s="207"/>
      <c r="B5" s="152" t="s">
        <v>78</v>
      </c>
      <c r="C5" s="204" t="s">
        <v>32</v>
      </c>
      <c r="D5" s="139" t="s">
        <v>75</v>
      </c>
      <c r="E5" s="139"/>
      <c r="F5" s="152" t="s">
        <v>78</v>
      </c>
      <c r="G5" s="153" t="s">
        <v>33</v>
      </c>
      <c r="H5" s="154" t="s">
        <v>76</v>
      </c>
      <c r="I5" s="139"/>
    </row>
    <row r="6" spans="1:9" s="3" customFormat="1" x14ac:dyDescent="0.25">
      <c r="A6" s="140" t="s">
        <v>34</v>
      </c>
      <c r="B6" s="38">
        <v>2207657</v>
      </c>
      <c r="C6" s="141">
        <v>100</v>
      </c>
      <c r="D6" s="43">
        <v>31.933189669512462</v>
      </c>
      <c r="E6" s="15"/>
      <c r="F6" s="42">
        <f>SUM(F8:F27)</f>
        <v>2442417</v>
      </c>
      <c r="G6" s="142">
        <v>100</v>
      </c>
      <c r="H6" s="143">
        <f t="shared" ref="H6:H27" si="0">F6/7382785*100</f>
        <v>33.082596879091021</v>
      </c>
      <c r="I6" s="40"/>
    </row>
    <row r="7" spans="1:9" s="3" customFormat="1" x14ac:dyDescent="0.25">
      <c r="A7" s="144"/>
      <c r="B7" s="42"/>
      <c r="C7" s="141"/>
      <c r="D7" s="43"/>
      <c r="E7" s="15"/>
      <c r="F7" s="42"/>
      <c r="G7" s="142"/>
      <c r="H7" s="143"/>
      <c r="I7" s="40"/>
    </row>
    <row r="8" spans="1:9" s="3" customFormat="1" x14ac:dyDescent="0.25">
      <c r="A8" s="197" t="s">
        <v>91</v>
      </c>
      <c r="B8" s="45">
        <v>0</v>
      </c>
      <c r="C8" s="51" t="s">
        <v>62</v>
      </c>
      <c r="D8" s="51" t="s">
        <v>62</v>
      </c>
      <c r="E8" s="16"/>
      <c r="F8" s="45">
        <v>2837</v>
      </c>
      <c r="G8" s="51">
        <f>F8/F$6*100</f>
        <v>0.11615543127975281</v>
      </c>
      <c r="H8" s="51">
        <f>F8/7382785*100</f>
        <v>3.8427233083450217E-2</v>
      </c>
      <c r="I8" s="41"/>
    </row>
    <row r="9" spans="1:9" s="3" customFormat="1" x14ac:dyDescent="0.25">
      <c r="A9" s="44" t="s">
        <v>47</v>
      </c>
      <c r="B9" s="45">
        <v>1997</v>
      </c>
      <c r="C9" s="145">
        <v>9.0457892688945787E-2</v>
      </c>
      <c r="D9" s="146">
        <v>2.8886090443405104E-2</v>
      </c>
      <c r="E9" s="16"/>
      <c r="F9" s="45">
        <v>17</v>
      </c>
      <c r="G9" s="145">
        <f t="shared" ref="G9:G27" si="1">F9/F$6*100</f>
        <v>6.9603184059069357E-4</v>
      </c>
      <c r="H9" s="146">
        <f t="shared" ref="H9:H27" si="2">F9/7382785*100</f>
        <v>2.3026540797273657E-4</v>
      </c>
      <c r="I9" s="41"/>
    </row>
    <row r="10" spans="1:9" s="3" customFormat="1" x14ac:dyDescent="0.25">
      <c r="A10" s="44" t="s">
        <v>81</v>
      </c>
      <c r="B10" s="45">
        <v>222051</v>
      </c>
      <c r="C10" s="46">
        <v>10.05822009487887</v>
      </c>
      <c r="D10" s="46">
        <v>3.2119105002746853</v>
      </c>
      <c r="E10" s="16"/>
      <c r="F10" s="45">
        <v>251809</v>
      </c>
      <c r="G10" s="46">
        <f t="shared" si="1"/>
        <v>10.309828338076587</v>
      </c>
      <c r="H10" s="51">
        <f t="shared" si="2"/>
        <v>3.4107589480121661</v>
      </c>
      <c r="I10" s="41"/>
    </row>
    <row r="11" spans="1:9" s="3" customFormat="1" x14ac:dyDescent="0.25">
      <c r="A11" s="44" t="s">
        <v>38</v>
      </c>
      <c r="B11" s="45">
        <v>37224</v>
      </c>
      <c r="C11" s="46">
        <v>1.6861314959706151</v>
      </c>
      <c r="D11" s="46">
        <v>0.53843556868568432</v>
      </c>
      <c r="E11" s="16"/>
      <c r="F11" s="45">
        <v>27666</v>
      </c>
      <c r="G11" s="46">
        <f t="shared" si="1"/>
        <v>1.1327304059871839</v>
      </c>
      <c r="H11" s="51">
        <f t="shared" si="2"/>
        <v>0.37473663393963119</v>
      </c>
      <c r="I11" s="41"/>
    </row>
    <row r="12" spans="1:9" s="3" customFormat="1" x14ac:dyDescent="0.25">
      <c r="A12" s="44" t="s">
        <v>42</v>
      </c>
      <c r="B12" s="45">
        <v>2632</v>
      </c>
      <c r="C12" s="46">
        <v>0.11922141890701318</v>
      </c>
      <c r="D12" s="51">
        <v>3.807120182626051E-2</v>
      </c>
      <c r="E12" s="16"/>
      <c r="F12" s="45">
        <v>2890</v>
      </c>
      <c r="G12" s="46">
        <f t="shared" si="1"/>
        <v>0.1183254129004179</v>
      </c>
      <c r="H12" s="51">
        <f t="shared" si="2"/>
        <v>3.9145119355365215E-2</v>
      </c>
      <c r="I12" s="41"/>
    </row>
    <row r="13" spans="1:9" s="3" customFormat="1" x14ac:dyDescent="0.25">
      <c r="A13" s="44" t="s">
        <v>35</v>
      </c>
      <c r="B13" s="45">
        <v>166952</v>
      </c>
      <c r="C13" s="46">
        <v>7.5624066600925772</v>
      </c>
      <c r="D13" s="46">
        <v>2.4149176623472055</v>
      </c>
      <c r="E13" s="16"/>
      <c r="F13" s="45">
        <v>173765</v>
      </c>
      <c r="G13" s="46">
        <f t="shared" si="1"/>
        <v>7.1144689870730513</v>
      </c>
      <c r="H13" s="46">
        <f t="shared" si="2"/>
        <v>2.3536510950813274</v>
      </c>
      <c r="I13" s="41"/>
    </row>
    <row r="14" spans="1:9" s="3" customFormat="1" x14ac:dyDescent="0.25">
      <c r="A14" s="44" t="s">
        <v>48</v>
      </c>
      <c r="B14" s="45">
        <v>83</v>
      </c>
      <c r="C14" s="51">
        <v>3.7596420096056593E-3</v>
      </c>
      <c r="D14" s="145">
        <v>1.2005736138220448E-3</v>
      </c>
      <c r="E14" s="16"/>
      <c r="F14" s="45">
        <v>103</v>
      </c>
      <c r="G14" s="145">
        <f t="shared" si="1"/>
        <v>4.2171340929906733E-3</v>
      </c>
      <c r="H14" s="145">
        <f t="shared" si="2"/>
        <v>1.3951374718348156E-3</v>
      </c>
      <c r="I14" s="41"/>
    </row>
    <row r="15" spans="1:9" s="3" customFormat="1" x14ac:dyDescent="0.25">
      <c r="A15" s="44" t="s">
        <v>41</v>
      </c>
      <c r="B15" s="45">
        <v>602</v>
      </c>
      <c r="C15" s="51">
        <v>2.7268728792561522E-2</v>
      </c>
      <c r="D15" s="51">
        <v>8.7077748857936274E-3</v>
      </c>
      <c r="E15" s="16"/>
      <c r="F15" s="45">
        <v>527</v>
      </c>
      <c r="G15" s="51">
        <f t="shared" si="1"/>
        <v>2.15769870583115E-2</v>
      </c>
      <c r="H15" s="145">
        <f t="shared" si="2"/>
        <v>7.1382276471548337E-3</v>
      </c>
      <c r="I15" s="41"/>
    </row>
    <row r="16" spans="1:9" s="3" customFormat="1" x14ac:dyDescent="0.25">
      <c r="A16" s="44" t="s">
        <v>82</v>
      </c>
      <c r="B16" s="45">
        <v>391</v>
      </c>
      <c r="C16" s="51">
        <v>1.7711084647660393E-2</v>
      </c>
      <c r="D16" s="145">
        <v>5.6557142530652953E-3</v>
      </c>
      <c r="E16" s="16"/>
      <c r="F16" s="45">
        <v>730</v>
      </c>
      <c r="G16" s="145">
        <f t="shared" si="1"/>
        <v>2.9888426095953314E-2</v>
      </c>
      <c r="H16" s="51">
        <f t="shared" si="2"/>
        <v>9.8878675188292763E-3</v>
      </c>
      <c r="I16" s="41"/>
    </row>
    <row r="17" spans="1:9" s="3" customFormat="1" x14ac:dyDescent="0.25">
      <c r="A17" s="44" t="s">
        <v>44</v>
      </c>
      <c r="B17" s="45">
        <v>103</v>
      </c>
      <c r="C17" s="51">
        <v>4.6655798432455762E-3</v>
      </c>
      <c r="D17" s="145">
        <v>1.489868460526152E-3</v>
      </c>
      <c r="E17" s="16"/>
      <c r="F17" s="45">
        <v>61</v>
      </c>
      <c r="G17" s="145">
        <f t="shared" si="1"/>
        <v>2.4975260162371947E-3</v>
      </c>
      <c r="H17" s="146">
        <f t="shared" si="2"/>
        <v>8.2624646390217242E-4</v>
      </c>
      <c r="I17" s="41"/>
    </row>
    <row r="18" spans="1:9" s="3" customFormat="1" x14ac:dyDescent="0.25">
      <c r="A18" s="44" t="s">
        <v>37</v>
      </c>
      <c r="B18" s="45">
        <v>926</v>
      </c>
      <c r="C18" s="51">
        <v>4.1944921697528191E-2</v>
      </c>
      <c r="D18" s="51">
        <v>1.3394351402400164E-2</v>
      </c>
      <c r="E18" s="16"/>
      <c r="F18" s="45">
        <v>998</v>
      </c>
      <c r="G18" s="51">
        <f t="shared" si="1"/>
        <v>4.0861163347618364E-2</v>
      </c>
      <c r="H18" s="51">
        <f t="shared" si="2"/>
        <v>1.3517933950399477E-2</v>
      </c>
      <c r="I18" s="41"/>
    </row>
    <row r="19" spans="1:9" s="3" customFormat="1" x14ac:dyDescent="0.25">
      <c r="A19" s="44" t="s">
        <v>46</v>
      </c>
      <c r="B19" s="45">
        <v>10467</v>
      </c>
      <c r="C19" s="46">
        <v>0.47412256523545099</v>
      </c>
      <c r="D19" s="46">
        <v>0.1514024580225945</v>
      </c>
      <c r="E19" s="16"/>
      <c r="F19" s="45">
        <v>11387</v>
      </c>
      <c r="G19" s="51">
        <f t="shared" si="1"/>
        <v>0.46621850404742515</v>
      </c>
      <c r="H19" s="51">
        <f t="shared" si="2"/>
        <v>0.15423718826973831</v>
      </c>
      <c r="I19" s="41"/>
    </row>
    <row r="20" spans="1:9" s="3" customFormat="1" x14ac:dyDescent="0.25">
      <c r="A20" s="44" t="s">
        <v>36</v>
      </c>
      <c r="B20" s="45">
        <v>795499</v>
      </c>
      <c r="C20" s="46">
        <v>36.033632036136048</v>
      </c>
      <c r="D20" s="46">
        <v>11.506688062913529</v>
      </c>
      <c r="E20" s="16"/>
      <c r="F20" s="45">
        <v>859607</v>
      </c>
      <c r="G20" s="46">
        <f t="shared" si="1"/>
        <v>35.194931905567309</v>
      </c>
      <c r="H20" s="46">
        <f t="shared" si="2"/>
        <v>11.643397444189421</v>
      </c>
      <c r="I20" s="41"/>
    </row>
    <row r="21" spans="1:9" s="3" customFormat="1" x14ac:dyDescent="0.25">
      <c r="A21" s="44" t="s">
        <v>83</v>
      </c>
      <c r="B21" s="45">
        <v>9625</v>
      </c>
      <c r="C21" s="46">
        <v>0.43598258243921045</v>
      </c>
      <c r="D21" s="46">
        <v>0.1392231449763516</v>
      </c>
      <c r="E21" s="16"/>
      <c r="F21" s="45">
        <v>8421</v>
      </c>
      <c r="G21" s="46">
        <f t="shared" si="1"/>
        <v>0.34478141938907236</v>
      </c>
      <c r="H21" s="46">
        <f t="shared" si="2"/>
        <v>0.11406264709049499</v>
      </c>
      <c r="I21" s="41"/>
    </row>
    <row r="22" spans="1:9" s="3" customFormat="1" x14ac:dyDescent="0.25">
      <c r="A22" s="44" t="s">
        <v>84</v>
      </c>
      <c r="B22" s="45">
        <v>1279</v>
      </c>
      <c r="C22" s="51">
        <v>5.7934724461272742E-2</v>
      </c>
      <c r="D22" s="145">
        <v>1.8500405446727656E-2</v>
      </c>
      <c r="E22" s="16"/>
      <c r="F22" s="45">
        <v>1324</v>
      </c>
      <c r="G22" s="51">
        <f t="shared" si="1"/>
        <v>5.4208597467181083E-2</v>
      </c>
      <c r="H22" s="145">
        <f t="shared" si="2"/>
        <v>1.7933611773876659E-2</v>
      </c>
      <c r="I22" s="41"/>
    </row>
    <row r="23" spans="1:9" s="3" customFormat="1" x14ac:dyDescent="0.25">
      <c r="A23" s="44" t="s">
        <v>85</v>
      </c>
      <c r="B23" s="45">
        <v>106</v>
      </c>
      <c r="C23" s="51">
        <v>4.8014705182915637E-3</v>
      </c>
      <c r="D23" s="51">
        <v>1.5332626875317681E-3</v>
      </c>
      <c r="E23" s="16"/>
      <c r="F23" s="45">
        <v>134</v>
      </c>
      <c r="G23" s="51">
        <f t="shared" si="1"/>
        <v>5.4863686258325257E-3</v>
      </c>
      <c r="H23" s="146">
        <f t="shared" si="2"/>
        <v>1.8150332157851003E-3</v>
      </c>
      <c r="I23" s="41"/>
    </row>
    <row r="24" spans="1:9" s="3" customFormat="1" x14ac:dyDescent="0.25">
      <c r="A24" s="44" t="s">
        <v>45</v>
      </c>
      <c r="B24" s="45">
        <v>53</v>
      </c>
      <c r="C24" s="145">
        <v>2.4007352591457819E-3</v>
      </c>
      <c r="D24" s="145">
        <v>7.6663134376588407E-4</v>
      </c>
      <c r="E24" s="16"/>
      <c r="F24" s="45">
        <v>81</v>
      </c>
      <c r="G24" s="145">
        <f t="shared" si="1"/>
        <v>3.3163870051674221E-3</v>
      </c>
      <c r="H24" s="145">
        <f t="shared" si="2"/>
        <v>1.0971469438700978E-3</v>
      </c>
      <c r="I24" s="41"/>
    </row>
    <row r="25" spans="1:9" s="3" customFormat="1" x14ac:dyDescent="0.25">
      <c r="A25" s="44" t="s">
        <v>43</v>
      </c>
      <c r="B25" s="45">
        <v>54201</v>
      </c>
      <c r="C25" s="46">
        <v>2.4551368260558593</v>
      </c>
      <c r="D25" s="46">
        <v>0.78400349931046565</v>
      </c>
      <c r="E25" s="16"/>
      <c r="F25" s="45">
        <v>55442</v>
      </c>
      <c r="G25" s="46">
        <f t="shared" si="1"/>
        <v>2.2699645474134842</v>
      </c>
      <c r="H25" s="51">
        <f t="shared" si="2"/>
        <v>0.75096322051908593</v>
      </c>
      <c r="I25" s="41"/>
    </row>
    <row r="26" spans="1:9" s="3" customFormat="1" x14ac:dyDescent="0.25">
      <c r="A26" s="44" t="s">
        <v>39</v>
      </c>
      <c r="B26" s="45">
        <v>474298</v>
      </c>
      <c r="C26" s="46">
        <v>21.484225130987287</v>
      </c>
      <c r="D26" s="46">
        <v>6.8605983601032321</v>
      </c>
      <c r="E26" s="16"/>
      <c r="F26" s="45">
        <v>556720</v>
      </c>
      <c r="G26" s="46">
        <f t="shared" si="1"/>
        <v>22.79381448786182</v>
      </c>
      <c r="H26" s="51">
        <f t="shared" si="2"/>
        <v>7.5407857603871715</v>
      </c>
      <c r="I26" s="41"/>
    </row>
    <row r="27" spans="1:9" s="3" customFormat="1" ht="15.75" thickBot="1" x14ac:dyDescent="0.3">
      <c r="A27" s="54" t="s">
        <v>40</v>
      </c>
      <c r="B27" s="56">
        <v>429168</v>
      </c>
      <c r="C27" s="58">
        <v>19.439976409378811</v>
      </c>
      <c r="D27" s="58">
        <v>6.2078045385154139</v>
      </c>
      <c r="E27" s="57"/>
      <c r="F27" s="56">
        <v>487898</v>
      </c>
      <c r="G27" s="58">
        <f t="shared" si="1"/>
        <v>19.97603193885401</v>
      </c>
      <c r="H27" s="147">
        <f t="shared" si="2"/>
        <v>6.6085901187695431</v>
      </c>
      <c r="I27" s="57"/>
    </row>
    <row r="28" spans="1:9" x14ac:dyDescent="0.25">
      <c r="A28" s="173" t="s">
        <v>100</v>
      </c>
      <c r="B28" s="173"/>
      <c r="C28" s="173"/>
      <c r="D28" s="173"/>
      <c r="E28" s="173"/>
      <c r="F28" s="173"/>
      <c r="G28" s="173"/>
      <c r="H28" s="173"/>
      <c r="I28" s="173"/>
    </row>
    <row r="29" spans="1:9" x14ac:dyDescent="0.25">
      <c r="A29" s="178" t="s">
        <v>92</v>
      </c>
      <c r="B29" s="178"/>
      <c r="C29" s="178"/>
      <c r="D29" s="178"/>
      <c r="E29" s="178"/>
      <c r="F29" s="178"/>
      <c r="G29" s="178"/>
      <c r="H29" s="178"/>
      <c r="I29" s="178"/>
    </row>
    <row r="30" spans="1:9" x14ac:dyDescent="0.25">
      <c r="A30" s="106" t="s">
        <v>101</v>
      </c>
    </row>
    <row r="31" spans="1:9" x14ac:dyDescent="0.25">
      <c r="A31" s="106" t="s">
        <v>102</v>
      </c>
    </row>
  </sheetData>
  <mergeCells count="3">
    <mergeCell ref="A4:A5"/>
    <mergeCell ref="B4:D4"/>
    <mergeCell ref="F4:H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0"/>
  <sheetViews>
    <sheetView workbookViewId="0">
      <selection activeCell="A3" sqref="A3"/>
    </sheetView>
  </sheetViews>
  <sheetFormatPr baseColWidth="10" defaultRowHeight="15" x14ac:dyDescent="0.25"/>
  <cols>
    <col min="1" max="1" width="26.28515625" style="8" customWidth="1"/>
    <col min="2" max="2" width="13.5703125" style="8" customWidth="1"/>
    <col min="3" max="5" width="12.140625" style="8" customWidth="1"/>
    <col min="6" max="6" width="1.7109375" style="8" customWidth="1"/>
    <col min="7" max="9" width="10.85546875" style="8" customWidth="1"/>
    <col min="10" max="10" width="1.7109375" style="8" customWidth="1"/>
    <col min="11" max="11" width="10" style="8" customWidth="1"/>
    <col min="12" max="13" width="10.85546875" style="8" customWidth="1"/>
    <col min="14" max="14" width="1.28515625" style="8" customWidth="1"/>
    <col min="15" max="15" width="10.140625" style="8" customWidth="1"/>
    <col min="16" max="17" width="10.85546875" style="8" customWidth="1"/>
    <col min="18" max="18" width="1.28515625" style="8" customWidth="1"/>
    <col min="19" max="19" width="10.140625" style="8" customWidth="1"/>
    <col min="20" max="20" width="10.85546875" style="8" customWidth="1"/>
    <col min="21" max="21" width="10.140625" style="8" customWidth="1"/>
    <col min="22" max="22" width="1.85546875" style="8" customWidth="1"/>
    <col min="23" max="23" width="10.42578125" style="8" customWidth="1"/>
    <col min="24" max="24" width="10.85546875" style="8" customWidth="1"/>
    <col min="25" max="25" width="10.28515625" style="8" customWidth="1"/>
    <col min="26" max="28" width="10.85546875" style="8" customWidth="1"/>
    <col min="29" max="16384" width="11.42578125" style="3"/>
  </cols>
  <sheetData>
    <row r="1" spans="1:28" s="175" customFormat="1" ht="18.75" customHeight="1" x14ac:dyDescent="0.25">
      <c r="A1" s="15" t="s">
        <v>88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</row>
    <row r="2" spans="1:28" s="175" customFormat="1" ht="16.5" customHeight="1" x14ac:dyDescent="0.25">
      <c r="A2" s="176">
        <v>2015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</row>
    <row r="3" spans="1:28" ht="15.75" thickBot="1" x14ac:dyDescent="0.3">
      <c r="A3" s="41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41"/>
      <c r="AA3" s="41"/>
      <c r="AB3" s="41"/>
    </row>
    <row r="4" spans="1:28" x14ac:dyDescent="0.25">
      <c r="A4" s="210" t="s">
        <v>25</v>
      </c>
      <c r="B4" s="210" t="s">
        <v>49</v>
      </c>
      <c r="C4" s="209" t="s">
        <v>86</v>
      </c>
      <c r="D4" s="209"/>
      <c r="E4" s="209"/>
      <c r="F4" s="155"/>
      <c r="G4" s="209" t="s">
        <v>50</v>
      </c>
      <c r="H4" s="209"/>
      <c r="I4" s="209"/>
      <c r="J4" s="155"/>
      <c r="K4" s="209" t="s">
        <v>51</v>
      </c>
      <c r="L4" s="209"/>
      <c r="M4" s="209"/>
      <c r="N4" s="155"/>
      <c r="O4" s="209" t="s">
        <v>52</v>
      </c>
      <c r="P4" s="209"/>
      <c r="Q4" s="209"/>
      <c r="R4" s="155"/>
      <c r="S4" s="209" t="s">
        <v>53</v>
      </c>
      <c r="T4" s="209"/>
      <c r="U4" s="209"/>
      <c r="V4" s="155"/>
      <c r="W4" s="209" t="s">
        <v>87</v>
      </c>
      <c r="X4" s="209"/>
      <c r="Y4" s="209"/>
      <c r="Z4" s="41"/>
      <c r="AA4" s="41"/>
      <c r="AB4" s="41"/>
    </row>
    <row r="5" spans="1:28" ht="15.75" thickBot="1" x14ac:dyDescent="0.3">
      <c r="A5" s="211"/>
      <c r="B5" s="211"/>
      <c r="C5" s="156" t="s">
        <v>34</v>
      </c>
      <c r="D5" s="156" t="s">
        <v>73</v>
      </c>
      <c r="E5" s="156" t="s">
        <v>55</v>
      </c>
      <c r="F5" s="156"/>
      <c r="G5" s="156" t="s">
        <v>34</v>
      </c>
      <c r="H5" s="156" t="s">
        <v>73</v>
      </c>
      <c r="I5" s="156" t="s">
        <v>55</v>
      </c>
      <c r="J5" s="156"/>
      <c r="K5" s="156" t="s">
        <v>34</v>
      </c>
      <c r="L5" s="156" t="s">
        <v>54</v>
      </c>
      <c r="M5" s="156" t="s">
        <v>55</v>
      </c>
      <c r="N5" s="156"/>
      <c r="O5" s="156" t="s">
        <v>34</v>
      </c>
      <c r="P5" s="156" t="s">
        <v>54</v>
      </c>
      <c r="Q5" s="156" t="s">
        <v>55</v>
      </c>
      <c r="R5" s="156"/>
      <c r="S5" s="156" t="s">
        <v>34</v>
      </c>
      <c r="T5" s="156" t="s">
        <v>54</v>
      </c>
      <c r="U5" s="156" t="s">
        <v>55</v>
      </c>
      <c r="V5" s="156"/>
      <c r="W5" s="156" t="s">
        <v>34</v>
      </c>
      <c r="X5" s="156" t="s">
        <v>54</v>
      </c>
      <c r="Y5" s="156" t="s">
        <v>55</v>
      </c>
      <c r="Z5" s="41"/>
      <c r="AA5" s="41"/>
      <c r="AB5" s="41"/>
    </row>
    <row r="6" spans="1:28" x14ac:dyDescent="0.25">
      <c r="A6" s="25" t="s">
        <v>34</v>
      </c>
      <c r="B6" s="34">
        <f>C6+G6+K6+O6+S6+W6</f>
        <v>2442417</v>
      </c>
      <c r="C6" s="25">
        <f>SUM(C8:C27)</f>
        <v>86351</v>
      </c>
      <c r="D6" s="25">
        <f t="shared" ref="D6:E6" si="0">SUM(D8:D27)</f>
        <v>42927</v>
      </c>
      <c r="E6" s="25">
        <f t="shared" si="0"/>
        <v>43424</v>
      </c>
      <c r="F6" s="25">
        <v>0</v>
      </c>
      <c r="G6" s="25">
        <f>SUM(G8:G27)</f>
        <v>481099</v>
      </c>
      <c r="H6" s="25">
        <f t="shared" ref="H6:I6" si="1">SUM(H8:H27)</f>
        <v>241091</v>
      </c>
      <c r="I6" s="25">
        <f t="shared" si="1"/>
        <v>240008</v>
      </c>
      <c r="J6" s="25">
        <v>0</v>
      </c>
      <c r="K6" s="25">
        <f>SUM(K8:K27)</f>
        <v>459253</v>
      </c>
      <c r="L6" s="25">
        <f t="shared" ref="L6:M6" si="2">SUM(L8:L27)</f>
        <v>230052</v>
      </c>
      <c r="M6" s="25">
        <f t="shared" si="2"/>
        <v>229201</v>
      </c>
      <c r="N6" s="25">
        <v>0</v>
      </c>
      <c r="O6" s="25">
        <f>SUM(O8:O27)</f>
        <v>389236</v>
      </c>
      <c r="P6" s="25">
        <f t="shared" ref="P6:Q6" si="3">SUM(P8:P27)</f>
        <v>189990</v>
      </c>
      <c r="Q6" s="25">
        <f t="shared" si="3"/>
        <v>199246</v>
      </c>
      <c r="R6" s="25">
        <v>0</v>
      </c>
      <c r="S6" s="25">
        <f>SUM(S8:S27)</f>
        <v>611002</v>
      </c>
      <c r="T6" s="25">
        <f t="shared" ref="T6:U6" si="4">SUM(T8:T27)</f>
        <v>301499</v>
      </c>
      <c r="U6" s="25">
        <f t="shared" si="4"/>
        <v>309503</v>
      </c>
      <c r="V6" s="25">
        <v>0</v>
      </c>
      <c r="W6" s="25">
        <f>SUM(W8:W27)</f>
        <v>415476</v>
      </c>
      <c r="X6" s="25">
        <f t="shared" ref="X6:Y6" si="5">SUM(X8:X27)</f>
        <v>213233</v>
      </c>
      <c r="Y6" s="25">
        <f t="shared" si="5"/>
        <v>202243</v>
      </c>
      <c r="Z6" s="41"/>
      <c r="AA6" s="41"/>
      <c r="AB6" s="41"/>
    </row>
    <row r="7" spans="1:28" x14ac:dyDescent="0.25">
      <c r="A7" s="25"/>
      <c r="B7" s="34"/>
      <c r="C7" s="34"/>
      <c r="D7" s="34"/>
      <c r="E7" s="34"/>
      <c r="F7" s="34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41"/>
      <c r="AA7" s="41"/>
      <c r="AB7" s="41"/>
    </row>
    <row r="8" spans="1:28" x14ac:dyDescent="0.25">
      <c r="A8" s="197" t="s">
        <v>91</v>
      </c>
      <c r="B8" s="48">
        <f>C8+G8+K8+O8+S8+W8</f>
        <v>2837</v>
      </c>
      <c r="C8" s="48">
        <f>D8+E8</f>
        <v>101</v>
      </c>
      <c r="D8" s="48">
        <v>62</v>
      </c>
      <c r="E8" s="48">
        <v>39</v>
      </c>
      <c r="F8" s="48"/>
      <c r="G8" s="48">
        <f t="shared" ref="G8:G27" si="6">H8+I8</f>
        <v>654</v>
      </c>
      <c r="H8" s="48">
        <v>314</v>
      </c>
      <c r="I8" s="48">
        <v>340</v>
      </c>
      <c r="J8" s="48"/>
      <c r="K8" s="48">
        <f t="shared" ref="K8:K27" si="7">L8+M8</f>
        <v>796</v>
      </c>
      <c r="L8" s="48">
        <v>387</v>
      </c>
      <c r="M8" s="48">
        <v>409</v>
      </c>
      <c r="N8" s="48"/>
      <c r="O8" s="48">
        <f t="shared" ref="O8:O27" si="8">P8+Q8</f>
        <v>484</v>
      </c>
      <c r="P8" s="48">
        <v>275</v>
      </c>
      <c r="Q8" s="48">
        <v>209</v>
      </c>
      <c r="R8" s="48"/>
      <c r="S8" s="48">
        <f t="shared" ref="S8:S27" si="9">T8+U8</f>
        <v>472</v>
      </c>
      <c r="T8" s="48">
        <v>223</v>
      </c>
      <c r="U8" s="48">
        <v>249</v>
      </c>
      <c r="V8" s="48"/>
      <c r="W8" s="48">
        <f t="shared" ref="W8:W27" si="10">X8+Y8</f>
        <v>330</v>
      </c>
      <c r="X8" s="48">
        <v>173</v>
      </c>
      <c r="Y8" s="48">
        <v>157</v>
      </c>
      <c r="Z8" s="41"/>
      <c r="AA8" s="41"/>
      <c r="AB8" s="41"/>
    </row>
    <row r="9" spans="1:28" x14ac:dyDescent="0.25">
      <c r="A9" s="26" t="s">
        <v>47</v>
      </c>
      <c r="B9" s="35">
        <f t="shared" ref="B9:B27" si="11">C9+G9+K9+O9+S9+W9</f>
        <v>17</v>
      </c>
      <c r="C9" s="35">
        <f t="shared" ref="C9:C27" si="12">D9+E9</f>
        <v>0</v>
      </c>
      <c r="D9" s="35">
        <v>0</v>
      </c>
      <c r="E9" s="35">
        <v>0</v>
      </c>
      <c r="F9" s="35"/>
      <c r="G9" s="27">
        <f t="shared" si="6"/>
        <v>3</v>
      </c>
      <c r="H9" s="28">
        <v>3</v>
      </c>
      <c r="I9" s="28">
        <v>0</v>
      </c>
      <c r="J9" s="28"/>
      <c r="K9" s="27">
        <f t="shared" si="7"/>
        <v>0</v>
      </c>
      <c r="L9" s="28">
        <v>0</v>
      </c>
      <c r="M9" s="28">
        <v>0</v>
      </c>
      <c r="N9" s="28"/>
      <c r="O9" s="27">
        <f t="shared" si="8"/>
        <v>11</v>
      </c>
      <c r="P9" s="28">
        <v>7</v>
      </c>
      <c r="Q9" s="28">
        <v>4</v>
      </c>
      <c r="R9" s="28"/>
      <c r="S9" s="27">
        <f t="shared" si="9"/>
        <v>3</v>
      </c>
      <c r="T9" s="28">
        <v>3</v>
      </c>
      <c r="U9" s="28">
        <v>0</v>
      </c>
      <c r="V9" s="28"/>
      <c r="W9" s="27">
        <f t="shared" si="10"/>
        <v>0</v>
      </c>
      <c r="X9" s="28"/>
      <c r="Y9" s="28"/>
      <c r="Z9" s="41"/>
      <c r="AA9" s="41"/>
      <c r="AB9" s="41"/>
    </row>
    <row r="10" spans="1:28" x14ac:dyDescent="0.25">
      <c r="A10" s="26" t="s">
        <v>81</v>
      </c>
      <c r="B10" s="35">
        <f t="shared" si="11"/>
        <v>251809</v>
      </c>
      <c r="C10" s="35">
        <f t="shared" si="12"/>
        <v>10736</v>
      </c>
      <c r="D10" s="35">
        <v>5310</v>
      </c>
      <c r="E10" s="35">
        <v>5426</v>
      </c>
      <c r="F10" s="35"/>
      <c r="G10" s="27">
        <f t="shared" si="6"/>
        <v>58794</v>
      </c>
      <c r="H10" s="28">
        <v>29495</v>
      </c>
      <c r="I10" s="28">
        <v>29299</v>
      </c>
      <c r="J10" s="28"/>
      <c r="K10" s="27">
        <f t="shared" si="7"/>
        <v>54350</v>
      </c>
      <c r="L10" s="28">
        <v>27315</v>
      </c>
      <c r="M10" s="28">
        <v>27035</v>
      </c>
      <c r="N10" s="28"/>
      <c r="O10" s="27">
        <f t="shared" si="8"/>
        <v>41930</v>
      </c>
      <c r="P10" s="28">
        <v>19653</v>
      </c>
      <c r="Q10" s="28">
        <v>22277</v>
      </c>
      <c r="R10" s="28"/>
      <c r="S10" s="27">
        <f t="shared" si="9"/>
        <v>56253</v>
      </c>
      <c r="T10" s="28">
        <v>27677</v>
      </c>
      <c r="U10" s="28">
        <v>28576</v>
      </c>
      <c r="V10" s="28"/>
      <c r="W10" s="27">
        <f t="shared" si="10"/>
        <v>29746</v>
      </c>
      <c r="X10" s="28">
        <v>15312</v>
      </c>
      <c r="Y10" s="28">
        <v>14434</v>
      </c>
      <c r="Z10" s="41"/>
      <c r="AA10" s="41"/>
      <c r="AB10" s="41"/>
    </row>
    <row r="11" spans="1:28" x14ac:dyDescent="0.25">
      <c r="A11" s="26" t="s">
        <v>38</v>
      </c>
      <c r="B11" s="35">
        <f t="shared" si="11"/>
        <v>27666</v>
      </c>
      <c r="C11" s="35">
        <f t="shared" si="12"/>
        <v>142</v>
      </c>
      <c r="D11" s="35">
        <v>59</v>
      </c>
      <c r="E11" s="35">
        <v>83</v>
      </c>
      <c r="F11" s="35"/>
      <c r="G11" s="27">
        <f t="shared" si="6"/>
        <v>2467</v>
      </c>
      <c r="H11" s="28">
        <v>1102</v>
      </c>
      <c r="I11" s="28">
        <v>1365</v>
      </c>
      <c r="J11" s="28"/>
      <c r="K11" s="27">
        <f t="shared" si="7"/>
        <v>3792</v>
      </c>
      <c r="L11" s="28">
        <v>1969</v>
      </c>
      <c r="M11" s="28">
        <v>1823</v>
      </c>
      <c r="N11" s="28"/>
      <c r="O11" s="27">
        <f t="shared" si="8"/>
        <v>4317</v>
      </c>
      <c r="P11" s="28">
        <v>2104</v>
      </c>
      <c r="Q11" s="28">
        <v>2213</v>
      </c>
      <c r="R11" s="28"/>
      <c r="S11" s="27">
        <f t="shared" si="9"/>
        <v>9251</v>
      </c>
      <c r="T11" s="28">
        <v>4737</v>
      </c>
      <c r="U11" s="28">
        <v>4514</v>
      </c>
      <c r="V11" s="28"/>
      <c r="W11" s="27">
        <f t="shared" si="10"/>
        <v>7697</v>
      </c>
      <c r="X11" s="28">
        <v>4176</v>
      </c>
      <c r="Y11" s="28">
        <v>3521</v>
      </c>
      <c r="Z11" s="41"/>
      <c r="AA11" s="41"/>
      <c r="AB11" s="41"/>
    </row>
    <row r="12" spans="1:28" x14ac:dyDescent="0.25">
      <c r="A12" s="26" t="s">
        <v>42</v>
      </c>
      <c r="B12" s="35">
        <f t="shared" si="11"/>
        <v>2890</v>
      </c>
      <c r="C12" s="35">
        <f t="shared" si="12"/>
        <v>152</v>
      </c>
      <c r="D12" s="35">
        <v>65</v>
      </c>
      <c r="E12" s="35">
        <v>87</v>
      </c>
      <c r="F12" s="35"/>
      <c r="G12" s="27">
        <f t="shared" si="6"/>
        <v>679</v>
      </c>
      <c r="H12" s="28">
        <v>317</v>
      </c>
      <c r="I12" s="28">
        <v>362</v>
      </c>
      <c r="J12" s="28"/>
      <c r="K12" s="27">
        <f t="shared" si="7"/>
        <v>708</v>
      </c>
      <c r="L12" s="28">
        <v>359</v>
      </c>
      <c r="M12" s="28">
        <v>349</v>
      </c>
      <c r="N12" s="28"/>
      <c r="O12" s="27">
        <f t="shared" si="8"/>
        <v>471</v>
      </c>
      <c r="P12" s="28">
        <v>231</v>
      </c>
      <c r="Q12" s="28">
        <v>240</v>
      </c>
      <c r="R12" s="28"/>
      <c r="S12" s="27">
        <f t="shared" si="9"/>
        <v>546</v>
      </c>
      <c r="T12" s="28">
        <v>227</v>
      </c>
      <c r="U12" s="28">
        <v>319</v>
      </c>
      <c r="V12" s="28"/>
      <c r="W12" s="27">
        <f t="shared" si="10"/>
        <v>334</v>
      </c>
      <c r="X12" s="28">
        <v>189</v>
      </c>
      <c r="Y12" s="28">
        <v>145</v>
      </c>
      <c r="Z12" s="41"/>
      <c r="AA12" s="41"/>
      <c r="AB12" s="41"/>
    </row>
    <row r="13" spans="1:28" x14ac:dyDescent="0.25">
      <c r="A13" s="26" t="s">
        <v>35</v>
      </c>
      <c r="B13" s="35">
        <f t="shared" si="11"/>
        <v>173765</v>
      </c>
      <c r="C13" s="35">
        <f t="shared" si="12"/>
        <v>4401</v>
      </c>
      <c r="D13" s="35">
        <v>2225</v>
      </c>
      <c r="E13" s="35">
        <v>2176</v>
      </c>
      <c r="F13" s="35"/>
      <c r="G13" s="27">
        <f t="shared" si="6"/>
        <v>34481</v>
      </c>
      <c r="H13" s="28">
        <v>17776</v>
      </c>
      <c r="I13" s="28">
        <v>16705</v>
      </c>
      <c r="J13" s="28"/>
      <c r="K13" s="27">
        <f t="shared" si="7"/>
        <v>32139</v>
      </c>
      <c r="L13" s="28">
        <v>16244</v>
      </c>
      <c r="M13" s="28">
        <v>15895</v>
      </c>
      <c r="N13" s="28"/>
      <c r="O13" s="27">
        <f t="shared" si="8"/>
        <v>27268</v>
      </c>
      <c r="P13" s="28">
        <v>12640</v>
      </c>
      <c r="Q13" s="28">
        <v>14628</v>
      </c>
      <c r="R13" s="28"/>
      <c r="S13" s="27">
        <f t="shared" si="9"/>
        <v>41764</v>
      </c>
      <c r="T13" s="28">
        <v>20400</v>
      </c>
      <c r="U13" s="28">
        <v>21364</v>
      </c>
      <c r="V13" s="28"/>
      <c r="W13" s="27">
        <f t="shared" si="10"/>
        <v>33712</v>
      </c>
      <c r="X13" s="28">
        <v>17289</v>
      </c>
      <c r="Y13" s="28">
        <v>16423</v>
      </c>
      <c r="Z13" s="41"/>
      <c r="AA13" s="41"/>
      <c r="AB13" s="41"/>
    </row>
    <row r="14" spans="1:28" x14ac:dyDescent="0.25">
      <c r="A14" s="26" t="s">
        <v>48</v>
      </c>
      <c r="B14" s="35">
        <f t="shared" si="11"/>
        <v>103</v>
      </c>
      <c r="C14" s="35">
        <f t="shared" si="12"/>
        <v>0</v>
      </c>
      <c r="D14" s="35">
        <v>0</v>
      </c>
      <c r="E14" s="35">
        <v>0</v>
      </c>
      <c r="F14" s="35"/>
      <c r="G14" s="27">
        <f t="shared" si="6"/>
        <v>0</v>
      </c>
      <c r="H14" s="28">
        <v>0</v>
      </c>
      <c r="I14" s="28">
        <v>0</v>
      </c>
      <c r="J14" s="28"/>
      <c r="K14" s="27">
        <f t="shared" si="7"/>
        <v>5</v>
      </c>
      <c r="L14" s="28">
        <v>3</v>
      </c>
      <c r="M14" s="28">
        <v>2</v>
      </c>
      <c r="N14" s="28"/>
      <c r="O14" s="27">
        <f t="shared" si="8"/>
        <v>18</v>
      </c>
      <c r="P14" s="28">
        <v>10</v>
      </c>
      <c r="Q14" s="28">
        <v>8</v>
      </c>
      <c r="R14" s="28"/>
      <c r="S14" s="27">
        <f t="shared" si="9"/>
        <v>67</v>
      </c>
      <c r="T14" s="28">
        <v>23</v>
      </c>
      <c r="U14" s="28">
        <v>44</v>
      </c>
      <c r="V14" s="28"/>
      <c r="W14" s="27">
        <f t="shared" si="10"/>
        <v>13</v>
      </c>
      <c r="X14" s="28">
        <v>7</v>
      </c>
      <c r="Y14" s="28">
        <v>6</v>
      </c>
      <c r="Z14" s="41"/>
      <c r="AA14" s="41"/>
      <c r="AB14" s="41"/>
    </row>
    <row r="15" spans="1:28" x14ac:dyDescent="0.25">
      <c r="A15" s="26" t="s">
        <v>41</v>
      </c>
      <c r="B15" s="35">
        <f t="shared" si="11"/>
        <v>527</v>
      </c>
      <c r="C15" s="35">
        <f t="shared" si="12"/>
        <v>3</v>
      </c>
      <c r="D15" s="35">
        <v>2</v>
      </c>
      <c r="E15" s="35">
        <v>1</v>
      </c>
      <c r="F15" s="35"/>
      <c r="G15" s="27">
        <f t="shared" si="6"/>
        <v>41</v>
      </c>
      <c r="H15" s="28">
        <v>11</v>
      </c>
      <c r="I15" s="28">
        <v>30</v>
      </c>
      <c r="J15" s="28"/>
      <c r="K15" s="27">
        <f t="shared" si="7"/>
        <v>86</v>
      </c>
      <c r="L15" s="28">
        <v>57</v>
      </c>
      <c r="M15" s="28">
        <v>29</v>
      </c>
      <c r="N15" s="28"/>
      <c r="O15" s="27">
        <f t="shared" si="8"/>
        <v>103</v>
      </c>
      <c r="P15" s="28">
        <v>19</v>
      </c>
      <c r="Q15" s="28">
        <v>84</v>
      </c>
      <c r="R15" s="28"/>
      <c r="S15" s="27">
        <f t="shared" si="9"/>
        <v>101</v>
      </c>
      <c r="T15" s="28">
        <v>66</v>
      </c>
      <c r="U15" s="28">
        <v>35</v>
      </c>
      <c r="V15" s="28"/>
      <c r="W15" s="27">
        <f t="shared" si="10"/>
        <v>193</v>
      </c>
      <c r="X15" s="28">
        <v>132</v>
      </c>
      <c r="Y15" s="28">
        <v>61</v>
      </c>
      <c r="Z15" s="41"/>
      <c r="AA15" s="41"/>
      <c r="AB15" s="41"/>
    </row>
    <row r="16" spans="1:28" x14ac:dyDescent="0.25">
      <c r="A16" s="26" t="s">
        <v>82</v>
      </c>
      <c r="B16" s="35">
        <f t="shared" si="11"/>
        <v>730</v>
      </c>
      <c r="C16" s="35">
        <f t="shared" si="12"/>
        <v>80</v>
      </c>
      <c r="D16" s="35">
        <v>0</v>
      </c>
      <c r="E16" s="35">
        <v>80</v>
      </c>
      <c r="F16" s="35"/>
      <c r="G16" s="27">
        <f t="shared" si="6"/>
        <v>184</v>
      </c>
      <c r="H16" s="28">
        <v>122</v>
      </c>
      <c r="I16" s="28">
        <v>62</v>
      </c>
      <c r="J16" s="28"/>
      <c r="K16" s="27">
        <f t="shared" si="7"/>
        <v>153</v>
      </c>
      <c r="L16" s="28">
        <v>133</v>
      </c>
      <c r="M16" s="28">
        <v>20</v>
      </c>
      <c r="N16" s="28"/>
      <c r="O16" s="27">
        <f t="shared" si="8"/>
        <v>169</v>
      </c>
      <c r="P16" s="28">
        <v>111</v>
      </c>
      <c r="Q16" s="28">
        <v>58</v>
      </c>
      <c r="R16" s="28"/>
      <c r="S16" s="27">
        <f t="shared" si="9"/>
        <v>97</v>
      </c>
      <c r="T16" s="28">
        <v>59</v>
      </c>
      <c r="U16" s="28">
        <v>38</v>
      </c>
      <c r="V16" s="28"/>
      <c r="W16" s="27">
        <f t="shared" si="10"/>
        <v>47</v>
      </c>
      <c r="X16" s="28">
        <v>27</v>
      </c>
      <c r="Y16" s="28">
        <v>20</v>
      </c>
      <c r="Z16" s="41"/>
      <c r="AA16" s="41"/>
      <c r="AB16" s="41"/>
    </row>
    <row r="17" spans="1:28" x14ac:dyDescent="0.25">
      <c r="A17" s="26" t="s">
        <v>44</v>
      </c>
      <c r="B17" s="35">
        <f t="shared" si="11"/>
        <v>61</v>
      </c>
      <c r="C17" s="35">
        <f t="shared" si="12"/>
        <v>0</v>
      </c>
      <c r="D17" s="35">
        <v>0</v>
      </c>
      <c r="E17" s="35">
        <v>0</v>
      </c>
      <c r="F17" s="35"/>
      <c r="G17" s="27">
        <f t="shared" si="6"/>
        <v>0</v>
      </c>
      <c r="H17" s="28">
        <v>0</v>
      </c>
      <c r="I17" s="28">
        <v>0</v>
      </c>
      <c r="J17" s="28"/>
      <c r="K17" s="27">
        <f t="shared" si="7"/>
        <v>0</v>
      </c>
      <c r="L17" s="28">
        <v>0</v>
      </c>
      <c r="M17" s="28">
        <v>0</v>
      </c>
      <c r="N17" s="28"/>
      <c r="O17" s="27">
        <f t="shared" si="8"/>
        <v>7</v>
      </c>
      <c r="P17" s="28">
        <v>6</v>
      </c>
      <c r="Q17" s="28">
        <v>1</v>
      </c>
      <c r="R17" s="28"/>
      <c r="S17" s="27">
        <f t="shared" si="9"/>
        <v>30</v>
      </c>
      <c r="T17" s="28">
        <v>20</v>
      </c>
      <c r="U17" s="28">
        <v>10</v>
      </c>
      <c r="V17" s="28"/>
      <c r="W17" s="27">
        <f t="shared" si="10"/>
        <v>24</v>
      </c>
      <c r="X17" s="28">
        <v>19</v>
      </c>
      <c r="Y17" s="28">
        <v>5</v>
      </c>
      <c r="Z17" s="41"/>
      <c r="AA17" s="41"/>
      <c r="AB17" s="41"/>
    </row>
    <row r="18" spans="1:28" x14ac:dyDescent="0.25">
      <c r="A18" s="26" t="s">
        <v>37</v>
      </c>
      <c r="B18" s="35">
        <f t="shared" si="11"/>
        <v>998</v>
      </c>
      <c r="C18" s="35">
        <f t="shared" si="12"/>
        <v>43</v>
      </c>
      <c r="D18" s="35">
        <v>24</v>
      </c>
      <c r="E18" s="35">
        <v>19</v>
      </c>
      <c r="F18" s="35"/>
      <c r="G18" s="27">
        <f t="shared" si="6"/>
        <v>246</v>
      </c>
      <c r="H18" s="28">
        <v>144</v>
      </c>
      <c r="I18" s="28">
        <v>102</v>
      </c>
      <c r="J18" s="28"/>
      <c r="K18" s="27">
        <f t="shared" si="7"/>
        <v>234</v>
      </c>
      <c r="L18" s="28">
        <v>103</v>
      </c>
      <c r="M18" s="28">
        <v>131</v>
      </c>
      <c r="N18" s="28"/>
      <c r="O18" s="27">
        <f t="shared" si="8"/>
        <v>178</v>
      </c>
      <c r="P18" s="28">
        <v>79</v>
      </c>
      <c r="Q18" s="28">
        <v>99</v>
      </c>
      <c r="R18" s="28"/>
      <c r="S18" s="27">
        <f t="shared" si="9"/>
        <v>220</v>
      </c>
      <c r="T18" s="28">
        <v>116</v>
      </c>
      <c r="U18" s="28">
        <v>104</v>
      </c>
      <c r="V18" s="28"/>
      <c r="W18" s="27">
        <f t="shared" si="10"/>
        <v>77</v>
      </c>
      <c r="X18" s="28">
        <v>38</v>
      </c>
      <c r="Y18" s="28">
        <v>39</v>
      </c>
      <c r="Z18" s="41"/>
      <c r="AA18" s="41"/>
      <c r="AB18" s="41"/>
    </row>
    <row r="19" spans="1:28" x14ac:dyDescent="0.25">
      <c r="A19" s="26" t="s">
        <v>46</v>
      </c>
      <c r="B19" s="35">
        <f t="shared" si="11"/>
        <v>11387</v>
      </c>
      <c r="C19" s="35">
        <f t="shared" si="12"/>
        <v>118</v>
      </c>
      <c r="D19" s="35">
        <v>52</v>
      </c>
      <c r="E19" s="35">
        <v>66</v>
      </c>
      <c r="F19" s="35"/>
      <c r="G19" s="27">
        <f t="shared" si="6"/>
        <v>953</v>
      </c>
      <c r="H19" s="28">
        <v>469</v>
      </c>
      <c r="I19" s="28">
        <v>484</v>
      </c>
      <c r="J19" s="28"/>
      <c r="K19" s="27">
        <f t="shared" si="7"/>
        <v>2329</v>
      </c>
      <c r="L19" s="28">
        <v>1203</v>
      </c>
      <c r="M19" s="28">
        <v>1126</v>
      </c>
      <c r="N19" s="28"/>
      <c r="O19" s="27">
        <f t="shared" si="8"/>
        <v>2013</v>
      </c>
      <c r="P19" s="28">
        <v>899</v>
      </c>
      <c r="Q19" s="28">
        <v>1114</v>
      </c>
      <c r="R19" s="28"/>
      <c r="S19" s="27">
        <f t="shared" si="9"/>
        <v>2941</v>
      </c>
      <c r="T19" s="28">
        <v>1618</v>
      </c>
      <c r="U19" s="28">
        <v>1323</v>
      </c>
      <c r="V19" s="28"/>
      <c r="W19" s="27">
        <f t="shared" si="10"/>
        <v>3033</v>
      </c>
      <c r="X19" s="28">
        <v>1760</v>
      </c>
      <c r="Y19" s="28">
        <v>1273</v>
      </c>
      <c r="Z19" s="41"/>
      <c r="AA19" s="41"/>
      <c r="AB19" s="41"/>
    </row>
    <row r="20" spans="1:28" x14ac:dyDescent="0.25">
      <c r="A20" s="26" t="s">
        <v>36</v>
      </c>
      <c r="B20" s="35">
        <f t="shared" si="11"/>
        <v>859607</v>
      </c>
      <c r="C20" s="35">
        <f t="shared" si="12"/>
        <v>8291</v>
      </c>
      <c r="D20" s="35">
        <v>4275</v>
      </c>
      <c r="E20" s="35">
        <v>4016</v>
      </c>
      <c r="F20" s="35"/>
      <c r="G20" s="27">
        <f t="shared" si="6"/>
        <v>75330</v>
      </c>
      <c r="H20" s="28">
        <v>38122</v>
      </c>
      <c r="I20" s="28">
        <v>37208</v>
      </c>
      <c r="J20" s="28"/>
      <c r="K20" s="27">
        <f t="shared" si="7"/>
        <v>113661</v>
      </c>
      <c r="L20" s="28">
        <v>59494</v>
      </c>
      <c r="M20" s="28">
        <v>54167</v>
      </c>
      <c r="N20" s="28"/>
      <c r="O20" s="27">
        <f t="shared" si="8"/>
        <v>138059</v>
      </c>
      <c r="P20" s="28">
        <v>71143</v>
      </c>
      <c r="Q20" s="28">
        <v>66916</v>
      </c>
      <c r="R20" s="28"/>
      <c r="S20" s="27">
        <f t="shared" si="9"/>
        <v>286375</v>
      </c>
      <c r="T20" s="28">
        <v>143941</v>
      </c>
      <c r="U20" s="28">
        <v>142434</v>
      </c>
      <c r="V20" s="28"/>
      <c r="W20" s="27">
        <f t="shared" si="10"/>
        <v>237891</v>
      </c>
      <c r="X20" s="28">
        <v>122682</v>
      </c>
      <c r="Y20" s="28">
        <v>115209</v>
      </c>
      <c r="Z20" s="41"/>
      <c r="AA20" s="41"/>
      <c r="AB20" s="41"/>
    </row>
    <row r="21" spans="1:28" x14ac:dyDescent="0.25">
      <c r="A21" s="26" t="s">
        <v>83</v>
      </c>
      <c r="B21" s="35">
        <f t="shared" si="11"/>
        <v>8421</v>
      </c>
      <c r="C21" s="35">
        <f t="shared" si="12"/>
        <v>292</v>
      </c>
      <c r="D21" s="35">
        <v>159</v>
      </c>
      <c r="E21" s="35">
        <v>133</v>
      </c>
      <c r="F21" s="35"/>
      <c r="G21" s="27">
        <f t="shared" si="6"/>
        <v>1547</v>
      </c>
      <c r="H21" s="28">
        <v>751</v>
      </c>
      <c r="I21" s="28">
        <v>796</v>
      </c>
      <c r="J21" s="28"/>
      <c r="K21" s="27">
        <f t="shared" si="7"/>
        <v>2240</v>
      </c>
      <c r="L21" s="28">
        <v>1164</v>
      </c>
      <c r="M21" s="28">
        <v>1076</v>
      </c>
      <c r="N21" s="28"/>
      <c r="O21" s="27">
        <f t="shared" si="8"/>
        <v>1656</v>
      </c>
      <c r="P21" s="28">
        <v>775</v>
      </c>
      <c r="Q21" s="28">
        <v>881</v>
      </c>
      <c r="R21" s="28"/>
      <c r="S21" s="27">
        <f t="shared" si="9"/>
        <v>1779</v>
      </c>
      <c r="T21" s="28">
        <v>924</v>
      </c>
      <c r="U21" s="28">
        <v>855</v>
      </c>
      <c r="V21" s="28"/>
      <c r="W21" s="27">
        <f t="shared" si="10"/>
        <v>907</v>
      </c>
      <c r="X21" s="28">
        <v>446</v>
      </c>
      <c r="Y21" s="28">
        <v>461</v>
      </c>
      <c r="Z21" s="41"/>
      <c r="AA21" s="41"/>
      <c r="AB21" s="41"/>
    </row>
    <row r="22" spans="1:28" x14ac:dyDescent="0.25">
      <c r="A22" s="26" t="s">
        <v>84</v>
      </c>
      <c r="B22" s="35">
        <f t="shared" si="11"/>
        <v>1324</v>
      </c>
      <c r="C22" s="35">
        <f t="shared" si="12"/>
        <v>25</v>
      </c>
      <c r="D22" s="35">
        <v>11</v>
      </c>
      <c r="E22" s="35">
        <v>14</v>
      </c>
      <c r="F22" s="35"/>
      <c r="G22" s="27">
        <f t="shared" si="6"/>
        <v>239</v>
      </c>
      <c r="H22" s="28">
        <v>132</v>
      </c>
      <c r="I22" s="28">
        <v>107</v>
      </c>
      <c r="J22" s="28"/>
      <c r="K22" s="27">
        <f t="shared" si="7"/>
        <v>372</v>
      </c>
      <c r="L22" s="28">
        <v>182</v>
      </c>
      <c r="M22" s="28">
        <v>190</v>
      </c>
      <c r="N22" s="28"/>
      <c r="O22" s="27">
        <f t="shared" si="8"/>
        <v>292</v>
      </c>
      <c r="P22" s="28">
        <v>146</v>
      </c>
      <c r="Q22" s="28">
        <v>146</v>
      </c>
      <c r="R22" s="28"/>
      <c r="S22" s="27">
        <f t="shared" si="9"/>
        <v>287</v>
      </c>
      <c r="T22" s="28">
        <v>151</v>
      </c>
      <c r="U22" s="28">
        <v>136</v>
      </c>
      <c r="V22" s="28"/>
      <c r="W22" s="27">
        <f t="shared" si="10"/>
        <v>109</v>
      </c>
      <c r="X22" s="28">
        <v>55</v>
      </c>
      <c r="Y22" s="28">
        <v>54</v>
      </c>
      <c r="Z22" s="41"/>
      <c r="AA22" s="41"/>
      <c r="AB22" s="41"/>
    </row>
    <row r="23" spans="1:28" x14ac:dyDescent="0.25">
      <c r="A23" s="26" t="s">
        <v>85</v>
      </c>
      <c r="B23" s="35">
        <f t="shared" si="11"/>
        <v>134</v>
      </c>
      <c r="C23" s="35">
        <f t="shared" si="12"/>
        <v>0</v>
      </c>
      <c r="D23" s="35">
        <v>0</v>
      </c>
      <c r="E23" s="35">
        <v>0</v>
      </c>
      <c r="F23" s="35"/>
      <c r="G23" s="27">
        <f t="shared" si="6"/>
        <v>6</v>
      </c>
      <c r="H23" s="28">
        <v>6</v>
      </c>
      <c r="I23" s="28">
        <v>0</v>
      </c>
      <c r="J23" s="28"/>
      <c r="K23" s="27">
        <f t="shared" si="7"/>
        <v>6</v>
      </c>
      <c r="L23" s="28">
        <v>4</v>
      </c>
      <c r="M23" s="28">
        <v>2</v>
      </c>
      <c r="N23" s="28"/>
      <c r="O23" s="27">
        <f t="shared" si="8"/>
        <v>0</v>
      </c>
      <c r="P23" s="28">
        <v>0</v>
      </c>
      <c r="Q23" s="28">
        <v>0</v>
      </c>
      <c r="R23" s="28"/>
      <c r="S23" s="27">
        <f t="shared" si="9"/>
        <v>38</v>
      </c>
      <c r="T23" s="28">
        <v>22</v>
      </c>
      <c r="U23" s="28">
        <v>16</v>
      </c>
      <c r="V23" s="28"/>
      <c r="W23" s="27">
        <f t="shared" si="10"/>
        <v>84</v>
      </c>
      <c r="X23" s="28">
        <v>64</v>
      </c>
      <c r="Y23" s="28">
        <v>20</v>
      </c>
      <c r="Z23" s="41"/>
      <c r="AA23" s="41"/>
      <c r="AB23" s="41"/>
    </row>
    <row r="24" spans="1:28" x14ac:dyDescent="0.25">
      <c r="A24" s="26" t="s">
        <v>45</v>
      </c>
      <c r="B24" s="35">
        <f t="shared" si="11"/>
        <v>81</v>
      </c>
      <c r="C24" s="35">
        <f t="shared" si="12"/>
        <v>0</v>
      </c>
      <c r="D24" s="35">
        <v>0</v>
      </c>
      <c r="E24" s="35">
        <v>0</v>
      </c>
      <c r="F24" s="35"/>
      <c r="G24" s="27">
        <f t="shared" si="6"/>
        <v>2</v>
      </c>
      <c r="H24" s="28">
        <v>2</v>
      </c>
      <c r="I24" s="28">
        <v>0</v>
      </c>
      <c r="J24" s="28"/>
      <c r="K24" s="27">
        <f t="shared" si="7"/>
        <v>1</v>
      </c>
      <c r="L24" s="28">
        <v>1</v>
      </c>
      <c r="M24" s="28">
        <v>0</v>
      </c>
      <c r="N24" s="28"/>
      <c r="O24" s="27">
        <f t="shared" si="8"/>
        <v>5</v>
      </c>
      <c r="P24" s="28">
        <v>1</v>
      </c>
      <c r="Q24" s="28">
        <v>4</v>
      </c>
      <c r="R24" s="28"/>
      <c r="S24" s="27">
        <f t="shared" si="9"/>
        <v>15</v>
      </c>
      <c r="T24" s="28">
        <v>13</v>
      </c>
      <c r="U24" s="28">
        <v>2</v>
      </c>
      <c r="V24" s="28"/>
      <c r="W24" s="27">
        <f t="shared" si="10"/>
        <v>58</v>
      </c>
      <c r="X24" s="28">
        <v>43</v>
      </c>
      <c r="Y24" s="28">
        <v>15</v>
      </c>
      <c r="Z24" s="41"/>
      <c r="AA24" s="41"/>
      <c r="AB24" s="41"/>
    </row>
    <row r="25" spans="1:28" x14ac:dyDescent="0.25">
      <c r="A25" s="26" t="s">
        <v>43</v>
      </c>
      <c r="B25" s="35">
        <f t="shared" si="11"/>
        <v>55442</v>
      </c>
      <c r="C25" s="35">
        <f t="shared" si="12"/>
        <v>2546</v>
      </c>
      <c r="D25" s="35">
        <v>1270</v>
      </c>
      <c r="E25" s="35">
        <v>1276</v>
      </c>
      <c r="F25" s="35"/>
      <c r="G25" s="27">
        <f t="shared" si="6"/>
        <v>13454</v>
      </c>
      <c r="H25" s="28">
        <v>6868</v>
      </c>
      <c r="I25" s="28">
        <v>6586</v>
      </c>
      <c r="J25" s="28"/>
      <c r="K25" s="27">
        <f t="shared" si="7"/>
        <v>12210</v>
      </c>
      <c r="L25" s="28">
        <v>6154</v>
      </c>
      <c r="M25" s="28">
        <v>6056</v>
      </c>
      <c r="N25" s="28"/>
      <c r="O25" s="27">
        <f t="shared" si="8"/>
        <v>9417</v>
      </c>
      <c r="P25" s="28">
        <v>4387</v>
      </c>
      <c r="Q25" s="28">
        <v>5030</v>
      </c>
      <c r="R25" s="28"/>
      <c r="S25" s="27">
        <f t="shared" si="9"/>
        <v>11100</v>
      </c>
      <c r="T25" s="28">
        <v>5467</v>
      </c>
      <c r="U25" s="28">
        <v>5633</v>
      </c>
      <c r="V25" s="28"/>
      <c r="W25" s="27">
        <f t="shared" si="10"/>
        <v>6715</v>
      </c>
      <c r="X25" s="28">
        <v>3487</v>
      </c>
      <c r="Y25" s="28">
        <v>3228</v>
      </c>
      <c r="Z25" s="41"/>
      <c r="AA25" s="41"/>
      <c r="AB25" s="41"/>
    </row>
    <row r="26" spans="1:28" x14ac:dyDescent="0.25">
      <c r="A26" s="26" t="s">
        <v>39</v>
      </c>
      <c r="B26" s="35">
        <f t="shared" si="11"/>
        <v>556720</v>
      </c>
      <c r="C26" s="35">
        <f t="shared" si="12"/>
        <v>31897</v>
      </c>
      <c r="D26" s="35">
        <v>15753</v>
      </c>
      <c r="E26" s="35">
        <v>16144</v>
      </c>
      <c r="F26" s="35"/>
      <c r="G26" s="27">
        <f t="shared" si="6"/>
        <v>160142</v>
      </c>
      <c r="H26" s="28">
        <v>79973</v>
      </c>
      <c r="I26" s="28">
        <v>80169</v>
      </c>
      <c r="J26" s="28"/>
      <c r="K26" s="27">
        <f t="shared" si="7"/>
        <v>124570</v>
      </c>
      <c r="L26" s="28">
        <v>61183</v>
      </c>
      <c r="M26" s="28">
        <v>63387</v>
      </c>
      <c r="N26" s="28"/>
      <c r="O26" s="27">
        <f t="shared" si="8"/>
        <v>84015</v>
      </c>
      <c r="P26" s="28">
        <v>39849</v>
      </c>
      <c r="Q26" s="28">
        <v>44166</v>
      </c>
      <c r="R26" s="28"/>
      <c r="S26" s="27">
        <f t="shared" si="9"/>
        <v>107251</v>
      </c>
      <c r="T26" s="28">
        <v>51834</v>
      </c>
      <c r="U26" s="28">
        <v>55417</v>
      </c>
      <c r="V26" s="28"/>
      <c r="W26" s="27">
        <f t="shared" si="10"/>
        <v>48845</v>
      </c>
      <c r="X26" s="28">
        <v>24826</v>
      </c>
      <c r="Y26" s="28">
        <v>24019</v>
      </c>
      <c r="Z26" s="41"/>
      <c r="AA26" s="41"/>
      <c r="AB26" s="41"/>
    </row>
    <row r="27" spans="1:28" ht="15.75" thickBot="1" x14ac:dyDescent="0.3">
      <c r="A27" s="29" t="s">
        <v>40</v>
      </c>
      <c r="B27" s="24">
        <f t="shared" si="11"/>
        <v>487898</v>
      </c>
      <c r="C27" s="24">
        <f t="shared" si="12"/>
        <v>27524</v>
      </c>
      <c r="D27" s="24">
        <v>13660</v>
      </c>
      <c r="E27" s="24">
        <v>13864</v>
      </c>
      <c r="F27" s="24"/>
      <c r="G27" s="30">
        <f t="shared" si="6"/>
        <v>131877</v>
      </c>
      <c r="H27" s="31">
        <v>65484</v>
      </c>
      <c r="I27" s="31">
        <v>66393</v>
      </c>
      <c r="J27" s="31"/>
      <c r="K27" s="30">
        <f t="shared" si="7"/>
        <v>111601</v>
      </c>
      <c r="L27" s="31">
        <v>54097</v>
      </c>
      <c r="M27" s="31">
        <v>57504</v>
      </c>
      <c r="N27" s="31"/>
      <c r="O27" s="30">
        <f t="shared" si="8"/>
        <v>78823</v>
      </c>
      <c r="P27" s="31">
        <v>37655</v>
      </c>
      <c r="Q27" s="31">
        <v>41168</v>
      </c>
      <c r="R27" s="31"/>
      <c r="S27" s="30">
        <f t="shared" si="9"/>
        <v>92412</v>
      </c>
      <c r="T27" s="31">
        <v>43978</v>
      </c>
      <c r="U27" s="31">
        <v>48434</v>
      </c>
      <c r="V27" s="31"/>
      <c r="W27" s="30">
        <f t="shared" si="10"/>
        <v>45661</v>
      </c>
      <c r="X27" s="31">
        <v>22508</v>
      </c>
      <c r="Y27" s="31">
        <v>23153</v>
      </c>
      <c r="Z27" s="41"/>
      <c r="AA27" s="41"/>
      <c r="AB27" s="41"/>
    </row>
    <row r="28" spans="1:28" s="177" customFormat="1" ht="18" customHeight="1" x14ac:dyDescent="0.25">
      <c r="A28" s="179" t="s">
        <v>103</v>
      </c>
      <c r="B28" s="173"/>
      <c r="C28" s="173"/>
      <c r="D28" s="173"/>
      <c r="E28" s="173"/>
      <c r="F28" s="173"/>
      <c r="G28" s="173"/>
      <c r="H28" s="173"/>
      <c r="I28" s="173"/>
      <c r="J28" s="173"/>
      <c r="K28" s="173"/>
      <c r="L28" s="173"/>
      <c r="M28" s="173"/>
      <c r="N28" s="173"/>
      <c r="O28" s="173"/>
      <c r="P28" s="173"/>
      <c r="Q28" s="173"/>
      <c r="R28" s="173"/>
      <c r="S28" s="173"/>
      <c r="T28" s="173"/>
      <c r="U28" s="106"/>
      <c r="V28" s="106"/>
      <c r="W28" s="106"/>
      <c r="X28" s="106"/>
      <c r="Y28" s="106"/>
      <c r="Z28" s="106"/>
      <c r="AA28" s="106"/>
      <c r="AB28" s="106"/>
    </row>
    <row r="29" spans="1:28" ht="15" hidden="1" customHeight="1" x14ac:dyDescent="0.25">
      <c r="A29" s="178"/>
      <c r="B29" s="178"/>
      <c r="C29" s="178"/>
      <c r="D29" s="178"/>
      <c r="E29" s="178"/>
      <c r="F29" s="178"/>
      <c r="G29" s="178"/>
      <c r="H29" s="178"/>
      <c r="I29" s="178"/>
      <c r="J29" s="178"/>
      <c r="K29" s="178"/>
      <c r="L29" s="178"/>
      <c r="M29" s="178"/>
      <c r="N29" s="178"/>
      <c r="O29" s="178"/>
      <c r="P29" s="178"/>
      <c r="Q29" s="178"/>
      <c r="R29" s="178"/>
      <c r="S29" s="178"/>
      <c r="T29" s="178"/>
      <c r="U29" s="41"/>
      <c r="V29" s="41"/>
      <c r="W29" s="41"/>
      <c r="X29" s="41"/>
      <c r="Y29" s="41"/>
      <c r="Z29" s="41"/>
      <c r="AA29" s="41"/>
      <c r="AB29" s="41"/>
    </row>
    <row r="30" spans="1:28" customFormat="1" x14ac:dyDescent="0.25">
      <c r="A30" s="178"/>
      <c r="B30" s="178"/>
      <c r="C30" s="178"/>
      <c r="D30" s="178"/>
      <c r="E30" s="178"/>
      <c r="F30" s="178"/>
      <c r="G30" s="178"/>
      <c r="H30" s="178"/>
      <c r="I30" s="178"/>
      <c r="J30" s="41"/>
      <c r="K30" s="4"/>
      <c r="L30" s="4"/>
      <c r="N30" s="3"/>
    </row>
  </sheetData>
  <mergeCells count="8">
    <mergeCell ref="W4:Y4"/>
    <mergeCell ref="A4:A5"/>
    <mergeCell ref="B4:B5"/>
    <mergeCell ref="G4:I4"/>
    <mergeCell ref="K4:M4"/>
    <mergeCell ref="O4:Q4"/>
    <mergeCell ref="S4:U4"/>
    <mergeCell ref="C4:E4"/>
  </mergeCells>
  <phoneticPr fontId="25" type="noConversion"/>
  <pageMargins left="0.7" right="0.7" top="0.75" bottom="0.75" header="0.3" footer="0.3"/>
  <pageSetup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zoomScaleNormal="100" workbookViewId="0">
      <selection activeCell="A4" sqref="A4"/>
    </sheetView>
  </sheetViews>
  <sheetFormatPr baseColWidth="10" defaultRowHeight="15" x14ac:dyDescent="0.25"/>
  <cols>
    <col min="1" max="1" width="26.28515625" style="8" customWidth="1"/>
    <col min="2" max="2" width="12" style="8" customWidth="1"/>
    <col min="3" max="3" width="10.7109375" style="8" customWidth="1"/>
    <col min="4" max="4" width="14" style="8" customWidth="1"/>
    <col min="5" max="5" width="1.7109375" style="8" customWidth="1"/>
    <col min="6" max="6" width="11.85546875" style="8" bestFit="1" customWidth="1"/>
    <col min="7" max="13" width="10.85546875" style="8" customWidth="1"/>
    <col min="14" max="16384" width="11.42578125" style="3"/>
  </cols>
  <sheetData>
    <row r="1" spans="1:15" s="18" customFormat="1" ht="15" customHeight="1" x14ac:dyDescent="0.25">
      <c r="A1" s="40" t="s">
        <v>89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</row>
    <row r="2" spans="1:15" s="18" customFormat="1" ht="15" customHeight="1" x14ac:dyDescent="0.25">
      <c r="A2" s="40" t="s">
        <v>0</v>
      </c>
      <c r="B2" s="107"/>
      <c r="C2" s="107"/>
      <c r="D2" s="107"/>
      <c r="E2" s="107"/>
      <c r="F2" s="107"/>
      <c r="G2" s="107"/>
      <c r="H2" s="41"/>
      <c r="I2" s="41"/>
      <c r="J2" s="41"/>
      <c r="K2" s="41"/>
      <c r="L2" s="41"/>
      <c r="M2" s="41"/>
      <c r="N2" s="41"/>
      <c r="O2" s="41"/>
    </row>
    <row r="3" spans="1:15" ht="12.75" customHeight="1" x14ac:dyDescent="0.25">
      <c r="A3" s="176">
        <v>2015</v>
      </c>
      <c r="N3" s="8"/>
      <c r="O3" s="8"/>
    </row>
    <row r="4" spans="1:15" ht="17.25" customHeight="1" thickBot="1" x14ac:dyDescent="0.3">
      <c r="A4" s="182"/>
      <c r="B4" s="180"/>
      <c r="C4" s="180"/>
      <c r="D4" s="180"/>
      <c r="E4" s="180"/>
      <c r="F4" s="180"/>
      <c r="G4" s="180"/>
      <c r="N4" s="8"/>
      <c r="O4" s="8"/>
    </row>
    <row r="5" spans="1:15" s="18" customFormat="1" ht="15" customHeight="1" x14ac:dyDescent="0.25">
      <c r="A5" s="212" t="s">
        <v>30</v>
      </c>
      <c r="B5" s="215" t="s">
        <v>26</v>
      </c>
      <c r="C5" s="218" t="s">
        <v>27</v>
      </c>
      <c r="D5" s="218"/>
      <c r="E5" s="218"/>
      <c r="F5" s="218"/>
      <c r="G5" s="218"/>
      <c r="H5" s="41"/>
      <c r="I5" s="41"/>
      <c r="J5" s="41"/>
      <c r="K5" s="41"/>
      <c r="L5" s="41"/>
      <c r="M5" s="41"/>
      <c r="N5" s="41"/>
      <c r="O5" s="41"/>
    </row>
    <row r="6" spans="1:15" s="18" customFormat="1" ht="15" customHeight="1" x14ac:dyDescent="0.25">
      <c r="A6" s="213"/>
      <c r="B6" s="216"/>
      <c r="C6" s="219" t="s">
        <v>28</v>
      </c>
      <c r="D6" s="219"/>
      <c r="E6" s="16"/>
      <c r="F6" s="220" t="s">
        <v>29</v>
      </c>
      <c r="G6" s="220"/>
      <c r="H6" s="41"/>
      <c r="I6" s="41"/>
      <c r="J6" s="41"/>
      <c r="K6" s="41"/>
      <c r="L6" s="41"/>
      <c r="M6" s="41"/>
      <c r="N6" s="41"/>
      <c r="O6" s="41"/>
    </row>
    <row r="7" spans="1:15" s="18" customFormat="1" ht="15" customHeight="1" thickBot="1" x14ac:dyDescent="0.3">
      <c r="A7" s="214"/>
      <c r="B7" s="217"/>
      <c r="C7" s="148" t="s">
        <v>34</v>
      </c>
      <c r="D7" s="84" t="s">
        <v>58</v>
      </c>
      <c r="E7" s="84"/>
      <c r="F7" s="148" t="s">
        <v>34</v>
      </c>
      <c r="G7" s="84" t="s">
        <v>58</v>
      </c>
      <c r="H7" s="41"/>
      <c r="I7" s="41"/>
      <c r="J7" s="41"/>
      <c r="K7" s="41"/>
      <c r="L7" s="41"/>
      <c r="M7" s="41"/>
      <c r="N7" s="41"/>
      <c r="O7" s="41"/>
    </row>
    <row r="8" spans="1:15" x14ac:dyDescent="0.25">
      <c r="A8" s="36" t="s">
        <v>34</v>
      </c>
      <c r="B8" s="37">
        <f>C8+F8</f>
        <v>2397385</v>
      </c>
      <c r="C8" s="38">
        <f>SUM(C10:C29)</f>
        <v>440256</v>
      </c>
      <c r="D8" s="39">
        <f>C8/B8*100</f>
        <v>18.364009118268445</v>
      </c>
      <c r="E8" s="40"/>
      <c r="F8" s="38">
        <f>SUM(F10:F29)</f>
        <v>1957129</v>
      </c>
      <c r="G8" s="39">
        <f>F8/B8*100</f>
        <v>81.635990881731558</v>
      </c>
      <c r="H8" s="157"/>
      <c r="I8" s="7"/>
      <c r="J8" s="7"/>
    </row>
    <row r="9" spans="1:15" x14ac:dyDescent="0.25">
      <c r="A9" s="36"/>
      <c r="B9" s="37"/>
      <c r="C9" s="42"/>
      <c r="D9" s="43"/>
      <c r="E9" s="40"/>
      <c r="F9" s="42"/>
      <c r="G9" s="43"/>
      <c r="H9" s="157"/>
      <c r="I9" s="7"/>
      <c r="J9" s="7"/>
    </row>
    <row r="10" spans="1:15" x14ac:dyDescent="0.25">
      <c r="A10" s="197" t="s">
        <v>91</v>
      </c>
      <c r="B10" s="48">
        <f>C10+F10</f>
        <v>2826</v>
      </c>
      <c r="C10" s="48">
        <v>187</v>
      </c>
      <c r="D10" s="46">
        <f t="shared" ref="D10:D29" si="0">C10/B10*100</f>
        <v>6.6171266808209479</v>
      </c>
      <c r="E10" s="48"/>
      <c r="F10" s="48">
        <v>2639</v>
      </c>
      <c r="G10" s="46">
        <f t="shared" ref="G10:G29" si="1">F10/B10*100</f>
        <v>93.382873319179055</v>
      </c>
      <c r="H10" s="157"/>
      <c r="I10" s="7"/>
      <c r="J10" s="7"/>
    </row>
    <row r="11" spans="1:15" x14ac:dyDescent="0.25">
      <c r="A11" s="44" t="s">
        <v>47</v>
      </c>
      <c r="B11" s="47">
        <f t="shared" ref="B11:B29" si="2">C11+F11</f>
        <v>14</v>
      </c>
      <c r="C11" s="48">
        <v>0</v>
      </c>
      <c r="D11" s="250">
        <f t="shared" si="0"/>
        <v>0</v>
      </c>
      <c r="E11" s="49"/>
      <c r="F11" s="45">
        <v>14</v>
      </c>
      <c r="G11" s="50">
        <f t="shared" si="1"/>
        <v>100</v>
      </c>
      <c r="H11" s="157"/>
      <c r="I11" s="7"/>
      <c r="J11" s="7"/>
    </row>
    <row r="12" spans="1:15" x14ac:dyDescent="0.25">
      <c r="A12" s="44" t="s">
        <v>81</v>
      </c>
      <c r="B12" s="23">
        <f t="shared" si="2"/>
        <v>247363</v>
      </c>
      <c r="C12" s="45">
        <v>46695</v>
      </c>
      <c r="D12" s="46">
        <f t="shared" si="0"/>
        <v>18.877115817644512</v>
      </c>
      <c r="E12" s="51"/>
      <c r="F12" s="45">
        <v>200668</v>
      </c>
      <c r="G12" s="46">
        <f t="shared" si="1"/>
        <v>81.122884182355477</v>
      </c>
      <c r="H12" s="157"/>
      <c r="I12" s="7"/>
      <c r="J12" s="7"/>
    </row>
    <row r="13" spans="1:15" x14ac:dyDescent="0.25">
      <c r="A13" s="44" t="s">
        <v>38</v>
      </c>
      <c r="B13" s="23">
        <f t="shared" si="2"/>
        <v>27199</v>
      </c>
      <c r="C13" s="45">
        <v>8</v>
      </c>
      <c r="D13" s="46">
        <f t="shared" si="0"/>
        <v>2.9412846060516931E-2</v>
      </c>
      <c r="E13" s="52"/>
      <c r="F13" s="45">
        <v>27191</v>
      </c>
      <c r="G13" s="50">
        <f t="shared" si="1"/>
        <v>99.970587153939476</v>
      </c>
      <c r="H13" s="157"/>
      <c r="I13" s="7"/>
      <c r="J13" s="7"/>
    </row>
    <row r="14" spans="1:15" x14ac:dyDescent="0.25">
      <c r="A14" s="44" t="s">
        <v>42</v>
      </c>
      <c r="B14" s="23">
        <f t="shared" si="2"/>
        <v>2889</v>
      </c>
      <c r="C14" s="45">
        <v>82</v>
      </c>
      <c r="D14" s="46">
        <f t="shared" si="0"/>
        <v>2.8383523710626513</v>
      </c>
      <c r="E14" s="16"/>
      <c r="F14" s="45">
        <v>2807</v>
      </c>
      <c r="G14" s="46">
        <f t="shared" si="1"/>
        <v>97.161647628937359</v>
      </c>
      <c r="H14" s="157"/>
      <c r="I14" s="7"/>
      <c r="J14" s="7"/>
    </row>
    <row r="15" spans="1:15" x14ac:dyDescent="0.25">
      <c r="A15" s="44" t="s">
        <v>35</v>
      </c>
      <c r="B15" s="23">
        <f t="shared" si="2"/>
        <v>170194</v>
      </c>
      <c r="C15" s="45">
        <v>7194</v>
      </c>
      <c r="D15" s="46">
        <f t="shared" si="0"/>
        <v>4.226941020247482</v>
      </c>
      <c r="E15" s="51"/>
      <c r="F15" s="45">
        <v>163000</v>
      </c>
      <c r="G15" s="46">
        <f t="shared" si="1"/>
        <v>95.773058979752506</v>
      </c>
      <c r="H15" s="157"/>
      <c r="I15" s="7"/>
      <c r="J15" s="7"/>
    </row>
    <row r="16" spans="1:15" x14ac:dyDescent="0.25">
      <c r="A16" s="44" t="s">
        <v>48</v>
      </c>
      <c r="B16" s="23">
        <f t="shared" si="2"/>
        <v>103</v>
      </c>
      <c r="C16" s="45">
        <v>2</v>
      </c>
      <c r="D16" s="46">
        <f t="shared" si="0"/>
        <v>1.9417475728155338</v>
      </c>
      <c r="E16" s="16"/>
      <c r="F16" s="45">
        <v>101</v>
      </c>
      <c r="G16" s="46">
        <f t="shared" si="1"/>
        <v>98.05825242718447</v>
      </c>
      <c r="H16" s="157"/>
      <c r="I16" s="7"/>
      <c r="J16" s="7"/>
    </row>
    <row r="17" spans="1:10" x14ac:dyDescent="0.25">
      <c r="A17" s="44" t="s">
        <v>41</v>
      </c>
      <c r="B17" s="23">
        <f t="shared" si="2"/>
        <v>515</v>
      </c>
      <c r="C17" s="45">
        <v>4</v>
      </c>
      <c r="D17" s="46">
        <f t="shared" si="0"/>
        <v>0.77669902912621358</v>
      </c>
      <c r="E17" s="16"/>
      <c r="F17" s="45">
        <v>511</v>
      </c>
      <c r="G17" s="46">
        <f t="shared" si="1"/>
        <v>99.22330097087378</v>
      </c>
      <c r="H17" s="157"/>
      <c r="I17" s="7"/>
      <c r="J17" s="7"/>
    </row>
    <row r="18" spans="1:10" x14ac:dyDescent="0.25">
      <c r="A18" s="44" t="s">
        <v>82</v>
      </c>
      <c r="B18" s="23">
        <f t="shared" si="2"/>
        <v>716</v>
      </c>
      <c r="C18" s="48">
        <v>3</v>
      </c>
      <c r="D18" s="46">
        <f t="shared" si="0"/>
        <v>0.41899441340782123</v>
      </c>
      <c r="E18" s="16"/>
      <c r="F18" s="45">
        <v>713</v>
      </c>
      <c r="G18" s="46">
        <f t="shared" si="1"/>
        <v>99.58100558659217</v>
      </c>
      <c r="H18" s="157"/>
      <c r="I18" s="7"/>
      <c r="J18" s="7"/>
    </row>
    <row r="19" spans="1:10" x14ac:dyDescent="0.25">
      <c r="A19" s="44" t="s">
        <v>44</v>
      </c>
      <c r="B19" s="23">
        <f t="shared" si="2"/>
        <v>61</v>
      </c>
      <c r="C19" s="45">
        <v>0</v>
      </c>
      <c r="D19" s="48">
        <f t="shared" si="0"/>
        <v>0</v>
      </c>
      <c r="E19" s="16"/>
      <c r="F19" s="45">
        <v>61</v>
      </c>
      <c r="G19" s="50">
        <f t="shared" si="1"/>
        <v>100</v>
      </c>
      <c r="H19" s="157"/>
      <c r="I19" s="7"/>
      <c r="J19" s="7"/>
    </row>
    <row r="20" spans="1:10" x14ac:dyDescent="0.25">
      <c r="A20" s="44" t="s">
        <v>37</v>
      </c>
      <c r="B20" s="23">
        <f t="shared" si="2"/>
        <v>995</v>
      </c>
      <c r="C20" s="45">
        <v>72</v>
      </c>
      <c r="D20" s="46">
        <f t="shared" si="0"/>
        <v>7.2361809045226124</v>
      </c>
      <c r="E20" s="51"/>
      <c r="F20" s="45">
        <v>923</v>
      </c>
      <c r="G20" s="46">
        <f t="shared" si="1"/>
        <v>92.763819095477388</v>
      </c>
      <c r="H20" s="157"/>
      <c r="I20" s="7"/>
      <c r="J20" s="7"/>
    </row>
    <row r="21" spans="1:10" x14ac:dyDescent="0.25">
      <c r="A21" s="44" t="s">
        <v>46</v>
      </c>
      <c r="B21" s="23">
        <f t="shared" si="2"/>
        <v>11114</v>
      </c>
      <c r="C21" s="45">
        <v>110</v>
      </c>
      <c r="D21" s="46">
        <f t="shared" si="0"/>
        <v>0.98974266690660428</v>
      </c>
      <c r="E21" s="16"/>
      <c r="F21" s="45">
        <v>11004</v>
      </c>
      <c r="G21" s="46">
        <f t="shared" si="1"/>
        <v>99.010257333093392</v>
      </c>
      <c r="H21" s="157"/>
      <c r="I21" s="7"/>
      <c r="J21" s="7"/>
    </row>
    <row r="22" spans="1:10" x14ac:dyDescent="0.25">
      <c r="A22" s="44" t="s">
        <v>36</v>
      </c>
      <c r="B22" s="23">
        <f t="shared" si="2"/>
        <v>843833</v>
      </c>
      <c r="C22" s="45">
        <v>35184</v>
      </c>
      <c r="D22" s="46">
        <f t="shared" si="0"/>
        <v>4.1695453958306912</v>
      </c>
      <c r="E22" s="51"/>
      <c r="F22" s="45">
        <v>808649</v>
      </c>
      <c r="G22" s="46">
        <f t="shared" si="1"/>
        <v>95.830454604169319</v>
      </c>
      <c r="H22" s="157"/>
      <c r="I22" s="7"/>
      <c r="J22" s="7"/>
    </row>
    <row r="23" spans="1:10" x14ac:dyDescent="0.25">
      <c r="A23" s="44" t="s">
        <v>83</v>
      </c>
      <c r="B23" s="23">
        <f t="shared" si="2"/>
        <v>8289</v>
      </c>
      <c r="C23" s="45">
        <v>223</v>
      </c>
      <c r="D23" s="46">
        <f t="shared" si="0"/>
        <v>2.690312462299433</v>
      </c>
      <c r="E23" s="16"/>
      <c r="F23" s="45">
        <v>8066</v>
      </c>
      <c r="G23" s="46">
        <f t="shared" si="1"/>
        <v>97.309687537700569</v>
      </c>
      <c r="H23" s="157"/>
      <c r="I23" s="7"/>
      <c r="J23" s="7"/>
    </row>
    <row r="24" spans="1:10" x14ac:dyDescent="0.25">
      <c r="A24" s="44" t="s">
        <v>84</v>
      </c>
      <c r="B24" s="23">
        <f t="shared" si="2"/>
        <v>1322</v>
      </c>
      <c r="C24" s="48">
        <v>53</v>
      </c>
      <c r="D24" s="46">
        <f t="shared" si="0"/>
        <v>4.0090771558245084</v>
      </c>
      <c r="E24" s="16"/>
      <c r="F24" s="45">
        <v>1269</v>
      </c>
      <c r="G24" s="46">
        <f t="shared" si="1"/>
        <v>95.9909228441755</v>
      </c>
      <c r="H24" s="157"/>
      <c r="I24" s="7"/>
      <c r="J24" s="7"/>
    </row>
    <row r="25" spans="1:10" x14ac:dyDescent="0.25">
      <c r="A25" s="44" t="s">
        <v>85</v>
      </c>
      <c r="B25" s="23">
        <f t="shared" si="2"/>
        <v>114</v>
      </c>
      <c r="C25" s="45">
        <v>0</v>
      </c>
      <c r="D25" s="48">
        <f t="shared" si="0"/>
        <v>0</v>
      </c>
      <c r="E25" s="16"/>
      <c r="F25" s="45">
        <v>114</v>
      </c>
      <c r="G25" s="50">
        <f t="shared" si="1"/>
        <v>100</v>
      </c>
      <c r="H25" s="157"/>
      <c r="I25" s="7"/>
      <c r="J25" s="7"/>
    </row>
    <row r="26" spans="1:10" x14ac:dyDescent="0.25">
      <c r="A26" s="44" t="s">
        <v>45</v>
      </c>
      <c r="B26" s="23">
        <f t="shared" si="2"/>
        <v>81</v>
      </c>
      <c r="C26" s="48">
        <v>0</v>
      </c>
      <c r="D26" s="48">
        <f t="shared" si="0"/>
        <v>0</v>
      </c>
      <c r="E26" s="16"/>
      <c r="F26" s="45">
        <v>81</v>
      </c>
      <c r="G26" s="50">
        <f t="shared" si="1"/>
        <v>100</v>
      </c>
      <c r="H26" s="157"/>
      <c r="I26" s="7"/>
      <c r="J26" s="7"/>
    </row>
    <row r="27" spans="1:10" x14ac:dyDescent="0.25">
      <c r="A27" s="44" t="s">
        <v>43</v>
      </c>
      <c r="B27" s="23">
        <f t="shared" si="2"/>
        <v>54786</v>
      </c>
      <c r="C27" s="45">
        <v>9251</v>
      </c>
      <c r="D27" s="46">
        <f t="shared" si="0"/>
        <v>16.885700726462964</v>
      </c>
      <c r="E27" s="53"/>
      <c r="F27" s="45">
        <v>45535</v>
      </c>
      <c r="G27" s="46">
        <f t="shared" si="1"/>
        <v>83.114299273537043</v>
      </c>
      <c r="H27" s="157"/>
      <c r="I27" s="7"/>
      <c r="J27" s="7"/>
    </row>
    <row r="28" spans="1:10" x14ac:dyDescent="0.25">
      <c r="A28" s="44" t="s">
        <v>39</v>
      </c>
      <c r="B28" s="23">
        <f t="shared" si="2"/>
        <v>545127</v>
      </c>
      <c r="C28" s="45">
        <v>179302</v>
      </c>
      <c r="D28" s="46">
        <f t="shared" si="0"/>
        <v>32.891784850135842</v>
      </c>
      <c r="E28" s="16"/>
      <c r="F28" s="45">
        <v>365825</v>
      </c>
      <c r="G28" s="46">
        <f t="shared" si="1"/>
        <v>67.108215149864165</v>
      </c>
      <c r="H28" s="157"/>
      <c r="I28" s="7"/>
      <c r="J28" s="7"/>
    </row>
    <row r="29" spans="1:10" ht="15.75" thickBot="1" x14ac:dyDescent="0.3">
      <c r="A29" s="54" t="s">
        <v>40</v>
      </c>
      <c r="B29" s="55">
        <f t="shared" si="2"/>
        <v>479844</v>
      </c>
      <c r="C29" s="56">
        <v>161886</v>
      </c>
      <c r="D29" s="58">
        <f t="shared" si="0"/>
        <v>33.737214594743293</v>
      </c>
      <c r="E29" s="57"/>
      <c r="F29" s="56">
        <v>317958</v>
      </c>
      <c r="G29" s="58">
        <f t="shared" si="1"/>
        <v>66.262785405256707</v>
      </c>
      <c r="H29" s="157"/>
      <c r="I29" s="7"/>
      <c r="J29" s="7"/>
    </row>
    <row r="30" spans="1:10" x14ac:dyDescent="0.25">
      <c r="A30" s="179" t="s">
        <v>103</v>
      </c>
      <c r="B30" s="173"/>
      <c r="C30" s="173"/>
      <c r="D30" s="173"/>
      <c r="E30" s="173"/>
      <c r="F30" s="173"/>
      <c r="G30" s="173"/>
      <c r="H30" s="41"/>
      <c r="I30" s="7"/>
      <c r="J30" s="7"/>
    </row>
    <row r="31" spans="1:10" x14ac:dyDescent="0.25">
      <c r="A31" s="59" t="s">
        <v>104</v>
      </c>
      <c r="B31" s="106"/>
      <c r="C31" s="106"/>
      <c r="D31" s="106"/>
      <c r="E31" s="106"/>
      <c r="F31" s="106"/>
      <c r="G31" s="106"/>
      <c r="H31" s="41"/>
      <c r="I31" s="7"/>
      <c r="J31" s="7"/>
    </row>
    <row r="32" spans="1:10" x14ac:dyDescent="0.25">
      <c r="B32" s="41"/>
      <c r="C32" s="41"/>
      <c r="D32" s="41"/>
      <c r="E32" s="41"/>
      <c r="F32" s="181"/>
      <c r="G32" s="181"/>
      <c r="H32" s="41"/>
    </row>
  </sheetData>
  <mergeCells count="5">
    <mergeCell ref="A5:A7"/>
    <mergeCell ref="B5:B7"/>
    <mergeCell ref="C5:G5"/>
    <mergeCell ref="C6:D6"/>
    <mergeCell ref="F6:G6"/>
  </mergeCells>
  <phoneticPr fontId="25" type="noConversion"/>
  <pageMargins left="0.7" right="0.7" top="0.75" bottom="0.75" header="0.3" footer="0.3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workbookViewId="0">
      <selection activeCell="A4" sqref="A4"/>
    </sheetView>
  </sheetViews>
  <sheetFormatPr baseColWidth="10" defaultRowHeight="15" x14ac:dyDescent="0.25"/>
  <cols>
    <col min="1" max="1" width="28" style="8" customWidth="1"/>
    <col min="2" max="3" width="12.42578125" style="8" bestFit="1" customWidth="1"/>
    <col min="4" max="4" width="10.85546875" style="8" customWidth="1"/>
    <col min="5" max="5" width="2.42578125" style="8" customWidth="1"/>
    <col min="6" max="6" width="11.42578125" style="8" bestFit="1" customWidth="1"/>
    <col min="7" max="9" width="10.85546875" style="8" customWidth="1"/>
    <col min="10" max="16384" width="11.42578125" style="3"/>
  </cols>
  <sheetData>
    <row r="1" spans="1:9" ht="22.5" customHeight="1" x14ac:dyDescent="0.25">
      <c r="A1" s="15" t="s">
        <v>1</v>
      </c>
      <c r="B1" s="16"/>
      <c r="C1" s="16"/>
      <c r="D1" s="16"/>
      <c r="E1" s="16"/>
      <c r="F1" s="16"/>
      <c r="G1" s="16"/>
      <c r="H1" s="119"/>
      <c r="I1" s="119"/>
    </row>
    <row r="2" spans="1:9" x14ac:dyDescent="0.25">
      <c r="A2" s="15" t="s">
        <v>2</v>
      </c>
      <c r="B2" s="16"/>
      <c r="C2" s="16"/>
      <c r="D2" s="16"/>
      <c r="E2" s="16"/>
      <c r="F2" s="16"/>
      <c r="G2" s="16"/>
      <c r="H2" s="119"/>
      <c r="I2" s="119"/>
    </row>
    <row r="3" spans="1:9" x14ac:dyDescent="0.25">
      <c r="A3" s="183">
        <v>2015</v>
      </c>
      <c r="B3" s="16"/>
      <c r="C3" s="16"/>
      <c r="D3" s="16"/>
      <c r="E3" s="16"/>
      <c r="F3" s="16"/>
      <c r="G3" s="16"/>
      <c r="H3" s="119"/>
      <c r="I3" s="119"/>
    </row>
    <row r="4" spans="1:9" ht="15.75" thickBot="1" x14ac:dyDescent="0.3">
      <c r="A4" s="196"/>
      <c r="B4" s="16"/>
      <c r="C4" s="16"/>
      <c r="D4" s="16"/>
      <c r="E4" s="16"/>
      <c r="F4" s="16"/>
      <c r="G4" s="16"/>
      <c r="H4" s="119"/>
      <c r="I4" s="119"/>
    </row>
    <row r="5" spans="1:9" x14ac:dyDescent="0.25">
      <c r="A5" s="212" t="s">
        <v>56</v>
      </c>
      <c r="B5" s="215" t="s">
        <v>3</v>
      </c>
      <c r="C5" s="218" t="s">
        <v>59</v>
      </c>
      <c r="D5" s="218"/>
      <c r="E5" s="218"/>
      <c r="F5" s="218"/>
      <c r="G5" s="218"/>
      <c r="H5" s="119"/>
      <c r="I5" s="119"/>
    </row>
    <row r="6" spans="1:9" x14ac:dyDescent="0.25">
      <c r="A6" s="213"/>
      <c r="B6" s="216"/>
      <c r="C6" s="219" t="s">
        <v>60</v>
      </c>
      <c r="D6" s="219"/>
      <c r="E6" s="16"/>
      <c r="F6" s="220" t="s">
        <v>61</v>
      </c>
      <c r="G6" s="220"/>
      <c r="H6" s="119"/>
      <c r="I6" s="119"/>
    </row>
    <row r="7" spans="1:9" ht="15" customHeight="1" thickBot="1" x14ac:dyDescent="0.3">
      <c r="A7" s="214"/>
      <c r="B7" s="217"/>
      <c r="C7" s="148" t="s">
        <v>34</v>
      </c>
      <c r="D7" s="84" t="s">
        <v>58</v>
      </c>
      <c r="E7" s="84"/>
      <c r="F7" s="148" t="s">
        <v>34</v>
      </c>
      <c r="G7" s="84" t="s">
        <v>58</v>
      </c>
      <c r="H7" s="119"/>
      <c r="I7" s="119"/>
    </row>
    <row r="8" spans="1:9" x14ac:dyDescent="0.25">
      <c r="A8" s="36" t="s">
        <v>34</v>
      </c>
      <c r="B8" s="109">
        <f>C8+F8</f>
        <v>434936</v>
      </c>
      <c r="C8" s="109">
        <f>SUM(C10:C29)</f>
        <v>397240</v>
      </c>
      <c r="D8" s="110">
        <f>C8/B8*100</f>
        <v>91.332977725458449</v>
      </c>
      <c r="E8" s="111"/>
      <c r="F8" s="109">
        <f>SUM(F10:F29)</f>
        <v>37696</v>
      </c>
      <c r="G8" s="110">
        <f>F8/B8*100</f>
        <v>8.6670222745415408</v>
      </c>
      <c r="H8" s="112"/>
      <c r="I8" s="112"/>
    </row>
    <row r="9" spans="1:9" x14ac:dyDescent="0.25">
      <c r="A9" s="36"/>
      <c r="B9" s="113"/>
      <c r="C9" s="114"/>
      <c r="D9" s="110"/>
      <c r="E9" s="115"/>
      <c r="F9" s="114"/>
      <c r="G9" s="110"/>
      <c r="H9" s="112"/>
      <c r="I9" s="112"/>
    </row>
    <row r="10" spans="1:9" x14ac:dyDescent="0.25">
      <c r="A10" s="197" t="s">
        <v>91</v>
      </c>
      <c r="B10" s="48">
        <f>C10+F10</f>
        <v>622</v>
      </c>
      <c r="C10" s="48">
        <v>565</v>
      </c>
      <c r="D10" s="48">
        <f t="shared" ref="D10:D29" si="0">C10/B10*100</f>
        <v>90.836012861736336</v>
      </c>
      <c r="E10" s="48"/>
      <c r="F10" s="48">
        <v>57</v>
      </c>
      <c r="G10" s="48">
        <f t="shared" ref="G10:G29" si="1">F10/B10*100</f>
        <v>9.163987138263666</v>
      </c>
      <c r="H10" s="112"/>
      <c r="I10" s="112"/>
    </row>
    <row r="11" spans="1:9" x14ac:dyDescent="0.25">
      <c r="A11" s="116" t="s">
        <v>47</v>
      </c>
      <c r="B11" s="23">
        <f t="shared" ref="B11:B29" si="2">C11+F11</f>
        <v>3</v>
      </c>
      <c r="C11" s="28">
        <v>0</v>
      </c>
      <c r="D11" s="247">
        <f t="shared" si="0"/>
        <v>0</v>
      </c>
      <c r="E11" s="16"/>
      <c r="F11" s="28">
        <v>3</v>
      </c>
      <c r="G11" s="158">
        <f t="shared" si="1"/>
        <v>100</v>
      </c>
      <c r="H11" s="119"/>
      <c r="I11" s="119"/>
    </row>
    <row r="12" spans="1:9" x14ac:dyDescent="0.25">
      <c r="A12" s="116" t="s">
        <v>81</v>
      </c>
      <c r="B12" s="120">
        <f t="shared" si="2"/>
        <v>52985</v>
      </c>
      <c r="C12" s="28">
        <v>50319</v>
      </c>
      <c r="D12" s="118">
        <f t="shared" si="0"/>
        <v>94.968387279418707</v>
      </c>
      <c r="E12" s="51"/>
      <c r="F12" s="28">
        <v>2666</v>
      </c>
      <c r="G12" s="118">
        <f t="shared" si="1"/>
        <v>5.0316127205812968</v>
      </c>
      <c r="H12" s="119"/>
      <c r="I12" s="119"/>
    </row>
    <row r="13" spans="1:9" x14ac:dyDescent="0.25">
      <c r="A13" s="116" t="s">
        <v>38</v>
      </c>
      <c r="B13" s="121">
        <f t="shared" si="2"/>
        <v>2312</v>
      </c>
      <c r="C13" s="28">
        <v>2303</v>
      </c>
      <c r="D13" s="118">
        <f t="shared" si="0"/>
        <v>99.610726643598611</v>
      </c>
      <c r="E13" s="52"/>
      <c r="F13" s="28">
        <v>9</v>
      </c>
      <c r="G13" s="118">
        <f t="shared" si="1"/>
        <v>0.38927335640138405</v>
      </c>
      <c r="H13" s="119"/>
      <c r="I13" s="119"/>
    </row>
    <row r="14" spans="1:9" x14ac:dyDescent="0.25">
      <c r="A14" s="116" t="s">
        <v>42</v>
      </c>
      <c r="B14" s="117">
        <f t="shared" si="2"/>
        <v>611</v>
      </c>
      <c r="C14" s="28">
        <v>545</v>
      </c>
      <c r="D14" s="118">
        <f t="shared" si="0"/>
        <v>89.198036006546644</v>
      </c>
      <c r="E14" s="16"/>
      <c r="F14" s="28">
        <v>66</v>
      </c>
      <c r="G14" s="118">
        <f t="shared" si="1"/>
        <v>10.801963993453354</v>
      </c>
      <c r="H14" s="119"/>
      <c r="I14" s="119"/>
    </row>
    <row r="15" spans="1:9" x14ac:dyDescent="0.25">
      <c r="A15" s="116" t="s">
        <v>35</v>
      </c>
      <c r="B15" s="120">
        <f t="shared" si="2"/>
        <v>31968</v>
      </c>
      <c r="C15" s="28">
        <v>31137</v>
      </c>
      <c r="D15" s="118">
        <f t="shared" si="0"/>
        <v>97.400525525525524</v>
      </c>
      <c r="E15" s="51"/>
      <c r="F15" s="28">
        <v>831</v>
      </c>
      <c r="G15" s="118">
        <f t="shared" si="1"/>
        <v>2.5994744744744747</v>
      </c>
      <c r="H15" s="119"/>
      <c r="I15" s="119"/>
    </row>
    <row r="16" spans="1:9" x14ac:dyDescent="0.25">
      <c r="A16" s="116" t="s">
        <v>48</v>
      </c>
      <c r="B16" s="23">
        <f t="shared" si="2"/>
        <v>0</v>
      </c>
      <c r="C16" s="23">
        <v>0</v>
      </c>
      <c r="D16" s="23">
        <v>0</v>
      </c>
      <c r="E16" s="23"/>
      <c r="F16" s="23">
        <v>0</v>
      </c>
      <c r="G16" s="23">
        <v>0</v>
      </c>
      <c r="H16" s="119"/>
      <c r="I16" s="119"/>
    </row>
    <row r="17" spans="1:10" x14ac:dyDescent="0.25">
      <c r="A17" s="116" t="s">
        <v>41</v>
      </c>
      <c r="B17" s="117">
        <f t="shared" si="2"/>
        <v>35</v>
      </c>
      <c r="C17" s="28">
        <v>34</v>
      </c>
      <c r="D17" s="118">
        <f t="shared" si="0"/>
        <v>97.142857142857139</v>
      </c>
      <c r="E17" s="16"/>
      <c r="F17" s="28">
        <v>1</v>
      </c>
      <c r="G17" s="118">
        <f t="shared" si="1"/>
        <v>2.8571428571428572</v>
      </c>
      <c r="H17" s="119"/>
      <c r="I17" s="119"/>
    </row>
    <row r="18" spans="1:10" x14ac:dyDescent="0.25">
      <c r="A18" s="116" t="s">
        <v>82</v>
      </c>
      <c r="B18" s="23">
        <f t="shared" si="2"/>
        <v>183</v>
      </c>
      <c r="C18" s="28">
        <v>104</v>
      </c>
      <c r="D18" s="118">
        <f t="shared" si="0"/>
        <v>56.830601092896174</v>
      </c>
      <c r="E18" s="16"/>
      <c r="F18" s="28">
        <v>79</v>
      </c>
      <c r="G18" s="118">
        <f t="shared" si="1"/>
        <v>43.169398907103826</v>
      </c>
      <c r="H18" s="119"/>
      <c r="I18" s="119"/>
    </row>
    <row r="19" spans="1:10" x14ac:dyDescent="0.25">
      <c r="A19" s="116" t="s">
        <v>44</v>
      </c>
      <c r="B19" s="23">
        <f t="shared" si="2"/>
        <v>0</v>
      </c>
      <c r="C19" s="23">
        <v>0</v>
      </c>
      <c r="D19" s="23">
        <v>0</v>
      </c>
      <c r="E19" s="23"/>
      <c r="F19" s="23">
        <v>0</v>
      </c>
      <c r="G19" s="23">
        <v>0</v>
      </c>
      <c r="H19" s="119"/>
      <c r="I19" s="119"/>
    </row>
    <row r="20" spans="1:10" x14ac:dyDescent="0.25">
      <c r="A20" s="116" t="s">
        <v>37</v>
      </c>
      <c r="B20" s="120">
        <f t="shared" si="2"/>
        <v>220</v>
      </c>
      <c r="C20" s="28">
        <v>187</v>
      </c>
      <c r="D20" s="118">
        <f t="shared" si="0"/>
        <v>85</v>
      </c>
      <c r="E20" s="51"/>
      <c r="F20" s="28">
        <v>33</v>
      </c>
      <c r="G20" s="118">
        <f t="shared" si="1"/>
        <v>15</v>
      </c>
      <c r="H20" s="119"/>
      <c r="I20" s="119"/>
    </row>
    <row r="21" spans="1:10" x14ac:dyDescent="0.25">
      <c r="A21" s="116" t="s">
        <v>46</v>
      </c>
      <c r="B21" s="23">
        <f t="shared" si="2"/>
        <v>899</v>
      </c>
      <c r="C21" s="28">
        <v>687</v>
      </c>
      <c r="D21" s="118">
        <f t="shared" si="0"/>
        <v>76.418242491657395</v>
      </c>
      <c r="E21" s="16"/>
      <c r="F21" s="28">
        <v>212</v>
      </c>
      <c r="G21" s="118">
        <f t="shared" si="1"/>
        <v>23.581757508342601</v>
      </c>
      <c r="H21" s="119"/>
      <c r="I21" s="119"/>
    </row>
    <row r="22" spans="1:10" x14ac:dyDescent="0.25">
      <c r="A22" s="116" t="s">
        <v>36</v>
      </c>
      <c r="B22" s="120">
        <f t="shared" si="2"/>
        <v>70173</v>
      </c>
      <c r="C22" s="28">
        <v>67489</v>
      </c>
      <c r="D22" s="118">
        <f t="shared" si="0"/>
        <v>96.17516708705628</v>
      </c>
      <c r="E22" s="51"/>
      <c r="F22" s="28">
        <v>2684</v>
      </c>
      <c r="G22" s="118">
        <f t="shared" si="1"/>
        <v>3.8248329129437248</v>
      </c>
      <c r="H22" s="119"/>
      <c r="I22" s="119"/>
    </row>
    <row r="23" spans="1:10" x14ac:dyDescent="0.25">
      <c r="A23" s="116" t="s">
        <v>83</v>
      </c>
      <c r="B23" s="117">
        <f t="shared" si="2"/>
        <v>1421</v>
      </c>
      <c r="C23" s="28">
        <v>1171</v>
      </c>
      <c r="D23" s="118">
        <f t="shared" si="0"/>
        <v>82.406755805770587</v>
      </c>
      <c r="E23" s="16"/>
      <c r="F23" s="28">
        <v>250</v>
      </c>
      <c r="G23" s="118">
        <f t="shared" si="1"/>
        <v>17.593244194229417</v>
      </c>
      <c r="H23" s="119"/>
      <c r="I23" s="119"/>
    </row>
    <row r="24" spans="1:10" x14ac:dyDescent="0.25">
      <c r="A24" s="116" t="s">
        <v>84</v>
      </c>
      <c r="B24" s="117">
        <f t="shared" si="2"/>
        <v>225</v>
      </c>
      <c r="C24" s="28">
        <v>186</v>
      </c>
      <c r="D24" s="118">
        <f t="shared" si="0"/>
        <v>82.666666666666671</v>
      </c>
      <c r="E24" s="16"/>
      <c r="F24" s="28">
        <v>39</v>
      </c>
      <c r="G24" s="118">
        <f t="shared" si="1"/>
        <v>17.333333333333336</v>
      </c>
      <c r="H24" s="119"/>
      <c r="I24" s="119"/>
    </row>
    <row r="25" spans="1:10" x14ac:dyDescent="0.25">
      <c r="A25" s="116" t="s">
        <v>85</v>
      </c>
      <c r="B25" s="249">
        <f t="shared" si="2"/>
        <v>6</v>
      </c>
      <c r="C25" s="249">
        <v>6</v>
      </c>
      <c r="D25" s="249">
        <f t="shared" si="0"/>
        <v>100</v>
      </c>
      <c r="E25" s="16"/>
      <c r="F25" s="248">
        <v>0</v>
      </c>
      <c r="G25" s="248">
        <f t="shared" si="1"/>
        <v>0</v>
      </c>
      <c r="H25" s="119"/>
      <c r="I25" s="119"/>
    </row>
    <row r="26" spans="1:10" x14ac:dyDescent="0.25">
      <c r="A26" s="116" t="s">
        <v>45</v>
      </c>
      <c r="B26" s="249">
        <f t="shared" si="2"/>
        <v>2</v>
      </c>
      <c r="C26" s="249">
        <v>2</v>
      </c>
      <c r="D26" s="249">
        <f t="shared" si="0"/>
        <v>100</v>
      </c>
      <c r="E26" s="16"/>
      <c r="F26" s="248">
        <v>0</v>
      </c>
      <c r="G26" s="248">
        <f t="shared" si="1"/>
        <v>0</v>
      </c>
      <c r="H26" s="119"/>
      <c r="I26" s="119"/>
    </row>
    <row r="27" spans="1:10" x14ac:dyDescent="0.25">
      <c r="A27" s="116" t="s">
        <v>43</v>
      </c>
      <c r="B27" s="122">
        <f t="shared" si="2"/>
        <v>12236</v>
      </c>
      <c r="C27" s="28">
        <v>10790</v>
      </c>
      <c r="D27" s="118">
        <f t="shared" si="0"/>
        <v>88.182412553121935</v>
      </c>
      <c r="E27" s="53"/>
      <c r="F27" s="28">
        <v>1446</v>
      </c>
      <c r="G27" s="118">
        <f t="shared" si="1"/>
        <v>11.817587446878065</v>
      </c>
      <c r="H27" s="119"/>
      <c r="I27" s="119"/>
    </row>
    <row r="28" spans="1:10" x14ac:dyDescent="0.25">
      <c r="A28" s="116" t="s">
        <v>39</v>
      </c>
      <c r="B28" s="117">
        <f t="shared" si="2"/>
        <v>143017</v>
      </c>
      <c r="C28" s="28">
        <v>129957</v>
      </c>
      <c r="D28" s="118">
        <f t="shared" si="0"/>
        <v>90.868218463539293</v>
      </c>
      <c r="E28" s="16"/>
      <c r="F28" s="28">
        <v>13060</v>
      </c>
      <c r="G28" s="118">
        <f t="shared" si="1"/>
        <v>9.1317815364607</v>
      </c>
      <c r="H28" s="119"/>
      <c r="I28" s="119"/>
    </row>
    <row r="29" spans="1:10" ht="15.75" thickBot="1" x14ac:dyDescent="0.3">
      <c r="A29" s="123" t="s">
        <v>40</v>
      </c>
      <c r="B29" s="124">
        <f t="shared" si="2"/>
        <v>118018</v>
      </c>
      <c r="C29" s="31">
        <v>101758</v>
      </c>
      <c r="D29" s="125">
        <f t="shared" si="0"/>
        <v>86.222440644647421</v>
      </c>
      <c r="E29" s="57"/>
      <c r="F29" s="28">
        <v>16260</v>
      </c>
      <c r="G29" s="118">
        <f t="shared" si="1"/>
        <v>13.777559355352572</v>
      </c>
      <c r="H29" s="119"/>
      <c r="I29" s="119"/>
    </row>
    <row r="30" spans="1:10" s="177" customFormat="1" ht="11.25" x14ac:dyDescent="0.25">
      <c r="A30" s="179" t="s">
        <v>103</v>
      </c>
      <c r="B30" s="184"/>
      <c r="C30" s="184"/>
      <c r="D30" s="184"/>
      <c r="E30" s="184"/>
      <c r="F30" s="184"/>
      <c r="G30" s="184"/>
      <c r="H30" s="185"/>
      <c r="I30" s="185"/>
    </row>
    <row r="31" spans="1:10" ht="14.25" customHeight="1" x14ac:dyDescent="0.25">
      <c r="A31" s="106" t="s">
        <v>105</v>
      </c>
      <c r="B31" s="41"/>
      <c r="C31" s="41"/>
      <c r="D31" s="41"/>
      <c r="E31" s="41"/>
      <c r="F31" s="41"/>
      <c r="G31" s="41"/>
      <c r="H31" s="186"/>
    </row>
    <row r="32" spans="1:10" x14ac:dyDescent="0.25">
      <c r="A32" s="226"/>
      <c r="B32" s="221"/>
      <c r="C32" s="221"/>
      <c r="D32" s="221"/>
      <c r="E32" s="221"/>
      <c r="F32" s="221"/>
      <c r="G32" s="221"/>
      <c r="H32" s="119"/>
      <c r="I32" s="119"/>
      <c r="J32" s="187"/>
    </row>
    <row r="33" spans="1:10" x14ac:dyDescent="0.25">
      <c r="A33" s="226"/>
      <c r="B33" s="221"/>
      <c r="C33" s="221"/>
      <c r="D33" s="221"/>
      <c r="E33" s="119"/>
      <c r="F33" s="222"/>
      <c r="G33" s="222"/>
      <c r="H33" s="119"/>
      <c r="I33" s="119"/>
      <c r="J33" s="187"/>
    </row>
    <row r="34" spans="1:10" x14ac:dyDescent="0.25">
      <c r="A34" s="226"/>
      <c r="B34" s="221"/>
      <c r="C34" s="149"/>
      <c r="D34" s="188"/>
      <c r="E34" s="188"/>
      <c r="F34" s="149"/>
      <c r="G34" s="188"/>
      <c r="H34" s="119"/>
      <c r="I34" s="119"/>
      <c r="J34" s="187"/>
    </row>
    <row r="35" spans="1:10" x14ac:dyDescent="0.25">
      <c r="A35" s="189"/>
      <c r="B35" s="126"/>
      <c r="C35" s="127"/>
      <c r="D35" s="190"/>
      <c r="E35" s="112"/>
      <c r="F35" s="127"/>
      <c r="G35" s="190"/>
      <c r="H35" s="191"/>
      <c r="I35" s="112"/>
      <c r="J35" s="187"/>
    </row>
    <row r="36" spans="1:10" x14ac:dyDescent="0.25">
      <c r="A36" s="192"/>
      <c r="B36" s="128"/>
      <c r="C36" s="129"/>
      <c r="D36" s="193"/>
      <c r="E36" s="129"/>
      <c r="F36" s="129"/>
      <c r="G36" s="193"/>
      <c r="H36" s="119"/>
      <c r="I36" s="119"/>
      <c r="J36" s="187"/>
    </row>
    <row r="37" spans="1:10" x14ac:dyDescent="0.25">
      <c r="A37" s="192"/>
      <c r="B37" s="194"/>
      <c r="C37" s="129"/>
      <c r="D37" s="193"/>
      <c r="E37" s="193"/>
      <c r="F37" s="129"/>
      <c r="G37" s="193"/>
      <c r="H37" s="119"/>
      <c r="I37" s="119"/>
      <c r="J37" s="187"/>
    </row>
    <row r="38" spans="1:10" x14ac:dyDescent="0.25">
      <c r="A38" s="223"/>
      <c r="B38" s="224"/>
      <c r="C38" s="224"/>
      <c r="D38" s="225"/>
      <c r="E38" s="225"/>
      <c r="F38" s="225"/>
      <c r="G38" s="225"/>
      <c r="H38" s="119"/>
      <c r="I38" s="119"/>
      <c r="J38" s="187"/>
    </row>
    <row r="39" spans="1:10" x14ac:dyDescent="0.25">
      <c r="A39" s="119"/>
      <c r="B39" s="130"/>
      <c r="C39" s="130"/>
      <c r="D39" s="193"/>
      <c r="E39" s="193"/>
      <c r="F39" s="130"/>
      <c r="G39" s="193"/>
      <c r="H39" s="119"/>
      <c r="I39" s="119"/>
      <c r="J39" s="187"/>
    </row>
    <row r="40" spans="1:10" x14ac:dyDescent="0.25">
      <c r="A40" s="119"/>
      <c r="B40" s="119"/>
      <c r="C40" s="119"/>
      <c r="D40" s="119"/>
      <c r="E40" s="119"/>
      <c r="F40" s="119"/>
      <c r="G40" s="119"/>
      <c r="H40" s="119"/>
      <c r="I40" s="119"/>
      <c r="J40" s="187"/>
    </row>
    <row r="41" spans="1:10" x14ac:dyDescent="0.25">
      <c r="A41" s="195"/>
      <c r="B41" s="195"/>
      <c r="C41" s="195"/>
      <c r="D41" s="195"/>
      <c r="E41" s="195"/>
      <c r="F41" s="195"/>
      <c r="G41" s="195"/>
      <c r="H41" s="195"/>
      <c r="I41" s="195"/>
      <c r="J41" s="187"/>
    </row>
    <row r="42" spans="1:10" x14ac:dyDescent="0.25">
      <c r="A42" s="195"/>
      <c r="B42" s="195"/>
      <c r="C42" s="195"/>
      <c r="D42" s="195"/>
      <c r="E42" s="195"/>
      <c r="F42" s="195"/>
      <c r="G42" s="195"/>
      <c r="H42" s="195"/>
      <c r="I42" s="195"/>
      <c r="J42" s="187"/>
    </row>
    <row r="43" spans="1:10" x14ac:dyDescent="0.25">
      <c r="A43" s="195"/>
      <c r="B43" s="195"/>
      <c r="C43" s="195"/>
      <c r="D43" s="195"/>
      <c r="E43" s="195"/>
      <c r="F43" s="195"/>
      <c r="G43" s="195"/>
      <c r="H43" s="195"/>
      <c r="I43" s="195"/>
      <c r="J43" s="187"/>
    </row>
  </sheetData>
  <mergeCells count="11">
    <mergeCell ref="C33:D33"/>
    <mergeCell ref="F33:G33"/>
    <mergeCell ref="A38:G38"/>
    <mergeCell ref="A5:A7"/>
    <mergeCell ref="B5:B7"/>
    <mergeCell ref="C5:G5"/>
    <mergeCell ref="C6:D6"/>
    <mergeCell ref="F6:G6"/>
    <mergeCell ref="A32:A34"/>
    <mergeCell ref="B32:B34"/>
    <mergeCell ref="C32:G32"/>
  </mergeCells>
  <phoneticPr fontId="25" type="noConversion"/>
  <pageMargins left="0.7" right="0.7" top="0.75" bottom="0.75" header="0.3" footer="0.3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workbookViewId="0">
      <selection activeCell="A4" sqref="A4"/>
    </sheetView>
  </sheetViews>
  <sheetFormatPr baseColWidth="10" defaultRowHeight="15" x14ac:dyDescent="0.25"/>
  <cols>
    <col min="1" max="1" width="26.7109375" style="3" customWidth="1"/>
    <col min="2" max="3" width="12.7109375" style="3" bestFit="1" customWidth="1"/>
    <col min="4" max="4" width="11.42578125" style="3"/>
    <col min="5" max="5" width="1.85546875" style="3" customWidth="1"/>
    <col min="6" max="16384" width="11.42578125" style="3"/>
  </cols>
  <sheetData>
    <row r="1" spans="1:7" x14ac:dyDescent="0.25">
      <c r="A1" s="40" t="s">
        <v>20</v>
      </c>
      <c r="B1" s="18"/>
      <c r="C1" s="18"/>
      <c r="D1" s="18"/>
      <c r="E1" s="18"/>
      <c r="F1" s="18"/>
      <c r="G1" s="18"/>
    </row>
    <row r="2" spans="1:7" x14ac:dyDescent="0.25">
      <c r="A2" s="40" t="s">
        <v>4</v>
      </c>
      <c r="B2" s="18"/>
      <c r="C2" s="18"/>
      <c r="D2" s="18"/>
      <c r="E2" s="18"/>
      <c r="F2" s="18"/>
      <c r="G2" s="18"/>
    </row>
    <row r="3" spans="1:7" x14ac:dyDescent="0.25">
      <c r="A3" s="176">
        <v>2015</v>
      </c>
      <c r="B3" s="18"/>
      <c r="C3" s="18"/>
      <c r="D3" s="18"/>
      <c r="E3" s="18"/>
      <c r="F3" s="18"/>
      <c r="G3" s="18"/>
    </row>
    <row r="4" spans="1:7" ht="15.75" thickBot="1" x14ac:dyDescent="0.3">
      <c r="A4" s="198"/>
      <c r="B4" s="100"/>
      <c r="C4" s="100"/>
      <c r="D4" s="100"/>
      <c r="E4" s="100"/>
      <c r="F4" s="100"/>
      <c r="G4" s="100"/>
    </row>
    <row r="5" spans="1:7" x14ac:dyDescent="0.25">
      <c r="A5" s="227" t="s">
        <v>25</v>
      </c>
      <c r="B5" s="229" t="s">
        <v>57</v>
      </c>
      <c r="C5" s="231" t="s">
        <v>63</v>
      </c>
      <c r="D5" s="231"/>
      <c r="E5" s="231"/>
      <c r="F5" s="231"/>
      <c r="G5" s="231"/>
    </row>
    <row r="6" spans="1:7" x14ac:dyDescent="0.25">
      <c r="A6" s="227"/>
      <c r="B6" s="229"/>
      <c r="C6" s="232" t="s">
        <v>64</v>
      </c>
      <c r="D6" s="232"/>
      <c r="E6" s="199"/>
      <c r="F6" s="233" t="s">
        <v>65</v>
      </c>
      <c r="G6" s="233"/>
    </row>
    <row r="7" spans="1:7" ht="15.75" thickBot="1" x14ac:dyDescent="0.3">
      <c r="A7" s="228"/>
      <c r="B7" s="230"/>
      <c r="C7" s="150" t="s">
        <v>34</v>
      </c>
      <c r="D7" s="200" t="s">
        <v>58</v>
      </c>
      <c r="E7" s="200"/>
      <c r="F7" s="150" t="s">
        <v>34</v>
      </c>
      <c r="G7" s="200" t="s">
        <v>58</v>
      </c>
    </row>
    <row r="8" spans="1:7" x14ac:dyDescent="0.25">
      <c r="A8" s="91" t="s">
        <v>34</v>
      </c>
      <c r="B8" s="92">
        <f>C8+F8</f>
        <v>1857837</v>
      </c>
      <c r="C8" s="17">
        <f>SUM(C10:C29)</f>
        <v>1456388</v>
      </c>
      <c r="D8" s="93">
        <f>C8/B8*100</f>
        <v>78.391591942673116</v>
      </c>
      <c r="E8" s="94"/>
      <c r="F8" s="17">
        <f>SUM(F10:F29)</f>
        <v>401449</v>
      </c>
      <c r="G8" s="93">
        <f>F8/B8*100</f>
        <v>21.60840805732688</v>
      </c>
    </row>
    <row r="9" spans="1:7" x14ac:dyDescent="0.25">
      <c r="A9" s="91"/>
      <c r="B9" s="92"/>
      <c r="C9" s="17"/>
      <c r="D9" s="93"/>
      <c r="E9" s="94"/>
      <c r="F9" s="17"/>
      <c r="G9" s="93"/>
    </row>
    <row r="10" spans="1:7" x14ac:dyDescent="0.25">
      <c r="A10" s="197" t="s">
        <v>91</v>
      </c>
      <c r="B10" s="48">
        <f>C10+F10</f>
        <v>2042</v>
      </c>
      <c r="C10" s="48">
        <v>1385</v>
      </c>
      <c r="D10" s="96">
        <f t="shared" ref="D10:D29" si="0">C10/B10*100</f>
        <v>67.825661116552411</v>
      </c>
      <c r="E10" s="97"/>
      <c r="F10" s="20">
        <v>657</v>
      </c>
      <c r="G10" s="96">
        <f t="shared" ref="G10:G29" si="1">F10/B10*100</f>
        <v>32.174338883447604</v>
      </c>
    </row>
    <row r="11" spans="1:7" x14ac:dyDescent="0.25">
      <c r="A11" s="19" t="s">
        <v>47</v>
      </c>
      <c r="B11" s="95">
        <f t="shared" ref="B11:B29" si="2">C11+F11</f>
        <v>14</v>
      </c>
      <c r="C11" s="20">
        <v>8</v>
      </c>
      <c r="D11" s="96">
        <f t="shared" si="0"/>
        <v>57.142857142857139</v>
      </c>
      <c r="E11" s="97"/>
      <c r="F11" s="20">
        <v>6</v>
      </c>
      <c r="G11" s="96">
        <f t="shared" si="1"/>
        <v>42.857142857142854</v>
      </c>
    </row>
    <row r="12" spans="1:7" x14ac:dyDescent="0.25">
      <c r="A12" s="19" t="s">
        <v>81</v>
      </c>
      <c r="B12" s="95">
        <f t="shared" si="2"/>
        <v>180307</v>
      </c>
      <c r="C12" s="20">
        <v>139028</v>
      </c>
      <c r="D12" s="96">
        <f t="shared" si="0"/>
        <v>77.106268752738387</v>
      </c>
      <c r="E12" s="97"/>
      <c r="F12" s="20">
        <v>41279</v>
      </c>
      <c r="G12" s="96">
        <f t="shared" si="1"/>
        <v>22.893731247261613</v>
      </c>
    </row>
    <row r="13" spans="1:7" x14ac:dyDescent="0.25">
      <c r="A13" s="19" t="s">
        <v>38</v>
      </c>
      <c r="B13" s="95">
        <f t="shared" si="2"/>
        <v>24696</v>
      </c>
      <c r="C13" s="20">
        <v>20889</v>
      </c>
      <c r="D13" s="96">
        <f t="shared" si="0"/>
        <v>84.584548104956269</v>
      </c>
      <c r="E13" s="97"/>
      <c r="F13" s="20">
        <v>3807</v>
      </c>
      <c r="G13" s="96">
        <f t="shared" si="1"/>
        <v>15.415451895043732</v>
      </c>
    </row>
    <row r="14" spans="1:7" x14ac:dyDescent="0.25">
      <c r="A14" s="19" t="s">
        <v>42</v>
      </c>
      <c r="B14" s="95">
        <f t="shared" si="2"/>
        <v>2054</v>
      </c>
      <c r="C14" s="20">
        <v>1487</v>
      </c>
      <c r="D14" s="96">
        <f t="shared" si="0"/>
        <v>72.395326192794556</v>
      </c>
      <c r="E14" s="97"/>
      <c r="F14" s="20">
        <v>567</v>
      </c>
      <c r="G14" s="96">
        <f t="shared" si="1"/>
        <v>27.604673807205454</v>
      </c>
    </row>
    <row r="15" spans="1:7" x14ac:dyDescent="0.25">
      <c r="A15" s="19" t="s">
        <v>35</v>
      </c>
      <c r="B15" s="95">
        <f t="shared" si="2"/>
        <v>133902</v>
      </c>
      <c r="C15" s="20">
        <v>113209</v>
      </c>
      <c r="D15" s="96">
        <f t="shared" si="0"/>
        <v>84.546160624934657</v>
      </c>
      <c r="E15" s="97"/>
      <c r="F15" s="20">
        <v>20693</v>
      </c>
      <c r="G15" s="96">
        <f t="shared" si="1"/>
        <v>15.453839375065344</v>
      </c>
    </row>
    <row r="16" spans="1:7" x14ac:dyDescent="0.25">
      <c r="A16" s="19" t="s">
        <v>48</v>
      </c>
      <c r="B16" s="95">
        <f t="shared" si="2"/>
        <v>103</v>
      </c>
      <c r="C16" s="20">
        <v>64</v>
      </c>
      <c r="D16" s="96">
        <f t="shared" si="0"/>
        <v>62.135922330097081</v>
      </c>
      <c r="E16" s="97"/>
      <c r="F16" s="20">
        <v>39</v>
      </c>
      <c r="G16" s="96">
        <f t="shared" si="1"/>
        <v>37.864077669902912</v>
      </c>
    </row>
    <row r="17" spans="1:7" x14ac:dyDescent="0.25">
      <c r="A17" s="19" t="s">
        <v>41</v>
      </c>
      <c r="B17" s="95">
        <f t="shared" si="2"/>
        <v>481</v>
      </c>
      <c r="C17" s="20">
        <v>385</v>
      </c>
      <c r="D17" s="96">
        <f t="shared" si="0"/>
        <v>80.041580041580033</v>
      </c>
      <c r="E17" s="97"/>
      <c r="F17" s="20">
        <v>96</v>
      </c>
      <c r="G17" s="96">
        <f t="shared" si="1"/>
        <v>19.95841995841996</v>
      </c>
    </row>
    <row r="18" spans="1:7" x14ac:dyDescent="0.25">
      <c r="A18" s="19" t="s">
        <v>82</v>
      </c>
      <c r="B18" s="95">
        <f t="shared" si="2"/>
        <v>466</v>
      </c>
      <c r="C18" s="20">
        <v>390</v>
      </c>
      <c r="D18" s="96">
        <f t="shared" si="0"/>
        <v>83.690987124463518</v>
      </c>
      <c r="E18" s="97"/>
      <c r="F18" s="20">
        <v>76</v>
      </c>
      <c r="G18" s="96">
        <f t="shared" si="1"/>
        <v>16.309012875536482</v>
      </c>
    </row>
    <row r="19" spans="1:7" x14ac:dyDescent="0.25">
      <c r="A19" s="19" t="s">
        <v>44</v>
      </c>
      <c r="B19" s="95">
        <f t="shared" si="2"/>
        <v>61</v>
      </c>
      <c r="C19" s="20">
        <v>45</v>
      </c>
      <c r="D19" s="96">
        <f t="shared" si="0"/>
        <v>73.770491803278688</v>
      </c>
      <c r="E19" s="97"/>
      <c r="F19" s="20">
        <v>16</v>
      </c>
      <c r="G19" s="96">
        <f t="shared" si="1"/>
        <v>26.229508196721312</v>
      </c>
    </row>
    <row r="20" spans="1:7" x14ac:dyDescent="0.25">
      <c r="A20" s="19" t="s">
        <v>37</v>
      </c>
      <c r="B20" s="95">
        <f t="shared" si="2"/>
        <v>704</v>
      </c>
      <c r="C20" s="20">
        <v>445</v>
      </c>
      <c r="D20" s="96">
        <f t="shared" si="0"/>
        <v>63.210227272727273</v>
      </c>
      <c r="E20" s="97"/>
      <c r="F20" s="20">
        <v>259</v>
      </c>
      <c r="G20" s="96">
        <f t="shared" si="1"/>
        <v>36.789772727272727</v>
      </c>
    </row>
    <row r="21" spans="1:7" x14ac:dyDescent="0.25">
      <c r="A21" s="19" t="s">
        <v>46</v>
      </c>
      <c r="B21" s="95">
        <f t="shared" si="2"/>
        <v>10122</v>
      </c>
      <c r="C21" s="20">
        <v>6831</v>
      </c>
      <c r="D21" s="96">
        <f t="shared" si="0"/>
        <v>67.486662714878491</v>
      </c>
      <c r="E21" s="97"/>
      <c r="F21" s="20">
        <v>3291</v>
      </c>
      <c r="G21" s="96">
        <f t="shared" si="1"/>
        <v>32.513337285121516</v>
      </c>
    </row>
    <row r="22" spans="1:7" x14ac:dyDescent="0.25">
      <c r="A22" s="19" t="s">
        <v>36</v>
      </c>
      <c r="B22" s="95">
        <f t="shared" si="2"/>
        <v>768736</v>
      </c>
      <c r="C22" s="20">
        <v>644036</v>
      </c>
      <c r="D22" s="96">
        <f t="shared" si="0"/>
        <v>83.778566373891678</v>
      </c>
      <c r="E22" s="97"/>
      <c r="F22" s="20">
        <v>124700</v>
      </c>
      <c r="G22" s="96">
        <f t="shared" si="1"/>
        <v>16.221433626108315</v>
      </c>
    </row>
    <row r="23" spans="1:7" x14ac:dyDescent="0.25">
      <c r="A23" s="19" t="s">
        <v>83</v>
      </c>
      <c r="B23" s="95">
        <f t="shared" si="2"/>
        <v>6556</v>
      </c>
      <c r="C23" s="20">
        <v>4776</v>
      </c>
      <c r="D23" s="96">
        <f t="shared" si="0"/>
        <v>72.84929835265406</v>
      </c>
      <c r="E23" s="97"/>
      <c r="F23" s="20">
        <v>1780</v>
      </c>
      <c r="G23" s="96">
        <f t="shared" si="1"/>
        <v>27.150701647345944</v>
      </c>
    </row>
    <row r="24" spans="1:7" x14ac:dyDescent="0.25">
      <c r="A24" s="19" t="s">
        <v>84</v>
      </c>
      <c r="B24" s="95">
        <f t="shared" si="2"/>
        <v>1053</v>
      </c>
      <c r="C24" s="20">
        <v>756</v>
      </c>
      <c r="D24" s="96">
        <f t="shared" si="0"/>
        <v>71.794871794871796</v>
      </c>
      <c r="E24" s="97"/>
      <c r="F24" s="20">
        <v>297</v>
      </c>
      <c r="G24" s="96">
        <f t="shared" si="1"/>
        <v>28.205128205128204</v>
      </c>
    </row>
    <row r="25" spans="1:7" x14ac:dyDescent="0.25">
      <c r="A25" s="19" t="s">
        <v>85</v>
      </c>
      <c r="B25" s="95">
        <f t="shared" si="2"/>
        <v>122</v>
      </c>
      <c r="C25" s="20">
        <v>100</v>
      </c>
      <c r="D25" s="96">
        <f t="shared" si="0"/>
        <v>81.967213114754102</v>
      </c>
      <c r="E25" s="97"/>
      <c r="F25" s="20">
        <v>22</v>
      </c>
      <c r="G25" s="96">
        <f t="shared" si="1"/>
        <v>18.032786885245901</v>
      </c>
    </row>
    <row r="26" spans="1:7" x14ac:dyDescent="0.25">
      <c r="A26" s="19" t="s">
        <v>45</v>
      </c>
      <c r="B26" s="95">
        <f t="shared" si="2"/>
        <v>79</v>
      </c>
      <c r="C26" s="20">
        <v>72</v>
      </c>
      <c r="D26" s="96">
        <f t="shared" si="0"/>
        <v>91.139240506329116</v>
      </c>
      <c r="E26" s="97"/>
      <c r="F26" s="20">
        <v>7</v>
      </c>
      <c r="G26" s="96">
        <f t="shared" si="1"/>
        <v>8.8607594936708853</v>
      </c>
    </row>
    <row r="27" spans="1:7" x14ac:dyDescent="0.25">
      <c r="A27" s="19" t="s">
        <v>43</v>
      </c>
      <c r="B27" s="95">
        <f t="shared" si="2"/>
        <v>39047</v>
      </c>
      <c r="C27" s="20">
        <v>27869</v>
      </c>
      <c r="D27" s="96">
        <f t="shared" si="0"/>
        <v>71.372960790841816</v>
      </c>
      <c r="E27" s="97"/>
      <c r="F27" s="20">
        <v>11178</v>
      </c>
      <c r="G27" s="96">
        <f t="shared" si="1"/>
        <v>28.627039209158195</v>
      </c>
    </row>
    <row r="28" spans="1:7" x14ac:dyDescent="0.25">
      <c r="A28" s="19" t="s">
        <v>39</v>
      </c>
      <c r="B28" s="95">
        <f t="shared" si="2"/>
        <v>361562</v>
      </c>
      <c r="C28" s="20">
        <v>262594</v>
      </c>
      <c r="D28" s="96">
        <f t="shared" si="0"/>
        <v>72.627654454837625</v>
      </c>
      <c r="E28" s="97"/>
      <c r="F28" s="20">
        <v>98968</v>
      </c>
      <c r="G28" s="96">
        <f t="shared" si="1"/>
        <v>27.372345545162378</v>
      </c>
    </row>
    <row r="29" spans="1:7" ht="15.75" thickBot="1" x14ac:dyDescent="0.3">
      <c r="A29" s="21" t="s">
        <v>40</v>
      </c>
      <c r="B29" s="98">
        <f t="shared" si="2"/>
        <v>325730</v>
      </c>
      <c r="C29" s="22">
        <v>232019</v>
      </c>
      <c r="D29" s="99">
        <f t="shared" si="0"/>
        <v>71.230466951155876</v>
      </c>
      <c r="E29" s="100"/>
      <c r="F29" s="22">
        <v>93711</v>
      </c>
      <c r="G29" s="99">
        <f t="shared" si="1"/>
        <v>28.769533048844139</v>
      </c>
    </row>
    <row r="30" spans="1:7" x14ac:dyDescent="0.25">
      <c r="A30" s="179" t="s">
        <v>103</v>
      </c>
      <c r="B30" s="184"/>
      <c r="C30" s="184"/>
      <c r="D30" s="184"/>
      <c r="E30" s="184"/>
      <c r="F30" s="184"/>
      <c r="G30" s="184"/>
    </row>
    <row r="31" spans="1:7" x14ac:dyDescent="0.25">
      <c r="A31" s="59" t="s">
        <v>106</v>
      </c>
      <c r="B31" s="201"/>
      <c r="C31" s="201"/>
      <c r="D31" s="201"/>
      <c r="E31" s="201"/>
      <c r="F31" s="201"/>
      <c r="G31" s="201"/>
    </row>
    <row r="32" spans="1:7" x14ac:dyDescent="0.25">
      <c r="B32" s="201"/>
      <c r="C32" s="201"/>
      <c r="D32" s="201"/>
      <c r="E32" s="201"/>
      <c r="F32" s="201"/>
      <c r="G32" s="201"/>
    </row>
    <row r="33" spans="7:7" x14ac:dyDescent="0.25">
      <c r="G33" s="202"/>
    </row>
  </sheetData>
  <mergeCells count="5">
    <mergeCell ref="A5:A7"/>
    <mergeCell ref="B5:B7"/>
    <mergeCell ref="C5:G5"/>
    <mergeCell ref="C6:D6"/>
    <mergeCell ref="F6:G6"/>
  </mergeCells>
  <phoneticPr fontId="25" type="noConversion"/>
  <pageMargins left="0.7" right="0.7" top="0.75" bottom="0.75" header="0.3" footer="0.3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workbookViewId="0">
      <selection activeCell="A4" sqref="A4"/>
    </sheetView>
  </sheetViews>
  <sheetFormatPr baseColWidth="10" defaultRowHeight="15" x14ac:dyDescent="0.25"/>
  <cols>
    <col min="1" max="1" width="26.85546875" style="4" customWidth="1"/>
    <col min="2" max="2" width="10.85546875" style="4" customWidth="1"/>
    <col min="3" max="3" width="2.140625" style="4" customWidth="1"/>
    <col min="4" max="4" width="9" style="4" bestFit="1" customWidth="1"/>
    <col min="5" max="5" width="8.85546875" style="6" customWidth="1"/>
    <col min="6" max="6" width="2.140625" style="4" customWidth="1"/>
    <col min="7" max="7" width="10.140625" style="4" customWidth="1"/>
    <col min="8" max="8" width="8.28515625" style="6" customWidth="1"/>
    <col min="9" max="9" width="1.42578125" style="4" customWidth="1"/>
    <col min="10" max="10" width="10.140625" style="4" customWidth="1"/>
    <col min="11" max="11" width="9.7109375" style="6" customWidth="1"/>
    <col min="12" max="12" width="2" style="4" customWidth="1"/>
    <col min="13" max="13" width="9" style="4" bestFit="1" customWidth="1"/>
    <col min="14" max="14" width="9.42578125" style="6" customWidth="1"/>
    <col min="15" max="15" width="10.85546875" style="4" customWidth="1"/>
  </cols>
  <sheetData>
    <row r="1" spans="1:15" x14ac:dyDescent="0.25">
      <c r="A1" s="40" t="s">
        <v>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/>
    </row>
    <row r="2" spans="1:15" ht="15" customHeight="1" x14ac:dyDescent="0.25">
      <c r="A2" s="40" t="s">
        <v>18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/>
    </row>
    <row r="3" spans="1:15" ht="15" customHeight="1" x14ac:dyDescent="0.25">
      <c r="A3" s="176">
        <v>2015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/>
    </row>
    <row r="4" spans="1:15" ht="15" customHeight="1" thickBot="1" x14ac:dyDescent="0.3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/>
    </row>
    <row r="5" spans="1:15" s="3" customFormat="1" ht="15" customHeight="1" x14ac:dyDescent="0.25">
      <c r="A5" s="234" t="s">
        <v>30</v>
      </c>
      <c r="B5" s="132"/>
      <c r="C5" s="133"/>
      <c r="D5" s="133"/>
      <c r="E5" s="133"/>
      <c r="F5" s="133"/>
      <c r="G5" s="133"/>
      <c r="H5" s="133" t="s">
        <v>6</v>
      </c>
      <c r="I5" s="133"/>
      <c r="J5" s="133"/>
      <c r="K5" s="133"/>
      <c r="L5" s="133"/>
      <c r="M5" s="133"/>
      <c r="N5" s="133"/>
    </row>
    <row r="6" spans="1:15" s="3" customFormat="1" ht="15" customHeight="1" x14ac:dyDescent="0.25">
      <c r="A6" s="235"/>
      <c r="B6" s="103" t="s">
        <v>7</v>
      </c>
      <c r="C6" s="61"/>
      <c r="D6" s="237" t="s">
        <v>66</v>
      </c>
      <c r="E6" s="237"/>
      <c r="F6" s="61"/>
      <c r="G6" s="237" t="s">
        <v>67</v>
      </c>
      <c r="H6" s="237"/>
      <c r="I6" s="61"/>
      <c r="J6" s="237" t="s">
        <v>68</v>
      </c>
      <c r="K6" s="237"/>
      <c r="L6" s="61"/>
      <c r="M6" s="237" t="s">
        <v>69</v>
      </c>
      <c r="N6" s="237"/>
    </row>
    <row r="7" spans="1:15" s="3" customFormat="1" ht="15" customHeight="1" thickBot="1" x14ac:dyDescent="0.3">
      <c r="A7" s="236"/>
      <c r="B7" s="134"/>
      <c r="C7" s="104"/>
      <c r="D7" s="62" t="s">
        <v>34</v>
      </c>
      <c r="E7" s="62" t="s">
        <v>58</v>
      </c>
      <c r="F7" s="104"/>
      <c r="G7" s="62" t="s">
        <v>34</v>
      </c>
      <c r="H7" s="62" t="s">
        <v>58</v>
      </c>
      <c r="I7" s="104"/>
      <c r="J7" s="62" t="s">
        <v>34</v>
      </c>
      <c r="K7" s="62" t="s">
        <v>58</v>
      </c>
      <c r="L7" s="104"/>
      <c r="M7" s="62" t="s">
        <v>34</v>
      </c>
      <c r="N7" s="62" t="s">
        <v>58</v>
      </c>
    </row>
    <row r="8" spans="1:15" s="10" customFormat="1" ht="12.75" x14ac:dyDescent="0.2">
      <c r="A8" s="63" t="s">
        <v>34</v>
      </c>
      <c r="B8" s="64">
        <f>D8+G8+J8+M8</f>
        <v>434177</v>
      </c>
      <c r="C8" s="65"/>
      <c r="D8" s="38">
        <f>SUM(D10:D29)</f>
        <v>15650</v>
      </c>
      <c r="E8" s="66">
        <f>D8/$B8*100</f>
        <v>3.6045207369344761</v>
      </c>
      <c r="F8" s="67"/>
      <c r="G8" s="38">
        <f>SUM(G10:G29)</f>
        <v>50602</v>
      </c>
      <c r="H8" s="66">
        <f>G8/$B8*100</f>
        <v>11.654693823026092</v>
      </c>
      <c r="I8" s="67"/>
      <c r="J8" s="38">
        <f>SUM(J10:J29)</f>
        <v>312824</v>
      </c>
      <c r="K8" s="66">
        <f>J8/$B8*100</f>
        <v>72.049878275449871</v>
      </c>
      <c r="L8" s="67"/>
      <c r="M8" s="38">
        <f>SUM(M10:M29)</f>
        <v>55101</v>
      </c>
      <c r="N8" s="66">
        <f>M8/$B8*100</f>
        <v>12.690907164589557</v>
      </c>
      <c r="O8" s="9"/>
    </row>
    <row r="9" spans="1:15" s="10" customFormat="1" ht="12.75" x14ac:dyDescent="0.2">
      <c r="A9" s="76"/>
      <c r="B9" s="64"/>
      <c r="C9" s="77"/>
      <c r="D9" s="42"/>
      <c r="E9" s="68"/>
      <c r="F9" s="78"/>
      <c r="G9" s="42"/>
      <c r="H9" s="68"/>
      <c r="I9" s="78"/>
      <c r="J9" s="42"/>
      <c r="K9" s="68"/>
      <c r="L9" s="78"/>
      <c r="M9" s="42"/>
      <c r="N9" s="68"/>
      <c r="O9" s="9"/>
    </row>
    <row r="10" spans="1:15" s="10" customFormat="1" ht="12.75" x14ac:dyDescent="0.2">
      <c r="A10" s="197" t="s">
        <v>91</v>
      </c>
      <c r="B10" s="48">
        <f>D10+G10+J10+M10</f>
        <v>618</v>
      </c>
      <c r="C10" s="77"/>
      <c r="D10" s="48">
        <v>23</v>
      </c>
      <c r="E10" s="243">
        <f>D10/$B10*100</f>
        <v>3.7216828478964405</v>
      </c>
      <c r="F10" s="48"/>
      <c r="G10" s="48">
        <v>85</v>
      </c>
      <c r="H10" s="243">
        <f t="shared" ref="H10:H29" si="0">G10/$B10*100</f>
        <v>13.754045307443366</v>
      </c>
      <c r="I10" s="48"/>
      <c r="J10" s="48">
        <v>461</v>
      </c>
      <c r="K10" s="243">
        <f t="shared" ref="K10:K29" si="1">J10/$B10*100</f>
        <v>74.595469255663431</v>
      </c>
      <c r="L10" s="48"/>
      <c r="M10" s="48">
        <v>49</v>
      </c>
      <c r="N10" s="243">
        <f t="shared" ref="N10:N29" si="2">M10/$B10*100</f>
        <v>7.9288025889967635</v>
      </c>
      <c r="O10" s="9"/>
    </row>
    <row r="11" spans="1:15" s="10" customFormat="1" ht="12.75" x14ac:dyDescent="0.2">
      <c r="A11" s="69" t="s">
        <v>47</v>
      </c>
      <c r="B11" s="159">
        <f t="shared" ref="B11:B29" si="3">D11+G11+J11+M11</f>
        <v>3</v>
      </c>
      <c r="C11" s="160"/>
      <c r="D11" s="161">
        <v>3</v>
      </c>
      <c r="E11" s="162">
        <f t="shared" ref="E11:E29" si="4">D11/B11*100</f>
        <v>100</v>
      </c>
      <c r="F11" s="163"/>
      <c r="G11" s="164">
        <v>0</v>
      </c>
      <c r="H11" s="165">
        <f t="shared" si="0"/>
        <v>0</v>
      </c>
      <c r="I11" s="163"/>
      <c r="J11" s="164">
        <v>0</v>
      </c>
      <c r="K11" s="165">
        <f t="shared" si="1"/>
        <v>0</v>
      </c>
      <c r="L11" s="163"/>
      <c r="M11" s="164">
        <v>0</v>
      </c>
      <c r="N11" s="165">
        <f t="shared" si="2"/>
        <v>0</v>
      </c>
      <c r="O11" s="9"/>
    </row>
    <row r="12" spans="1:15" s="10" customFormat="1" ht="12.75" x14ac:dyDescent="0.2">
      <c r="A12" s="69" t="s">
        <v>81</v>
      </c>
      <c r="B12" s="159">
        <f t="shared" si="3"/>
        <v>52862</v>
      </c>
      <c r="C12" s="160"/>
      <c r="D12" s="164">
        <v>908</v>
      </c>
      <c r="E12" s="165">
        <f t="shared" si="4"/>
        <v>1.7176799969732512</v>
      </c>
      <c r="F12" s="163"/>
      <c r="G12" s="164">
        <v>6211</v>
      </c>
      <c r="H12" s="165">
        <f t="shared" si="0"/>
        <v>11.749460860353372</v>
      </c>
      <c r="I12" s="163"/>
      <c r="J12" s="164">
        <v>36951</v>
      </c>
      <c r="K12" s="165">
        <f t="shared" si="1"/>
        <v>69.900873973742947</v>
      </c>
      <c r="L12" s="163"/>
      <c r="M12" s="164">
        <v>8792</v>
      </c>
      <c r="N12" s="165">
        <f t="shared" si="2"/>
        <v>16.63198516893042</v>
      </c>
      <c r="O12" s="9"/>
    </row>
    <row r="13" spans="1:15" s="10" customFormat="1" ht="12.75" x14ac:dyDescent="0.2">
      <c r="A13" s="69" t="s">
        <v>38</v>
      </c>
      <c r="B13" s="159">
        <f t="shared" si="3"/>
        <v>2296</v>
      </c>
      <c r="C13" s="160"/>
      <c r="D13" s="164">
        <v>9</v>
      </c>
      <c r="E13" s="165">
        <f t="shared" si="4"/>
        <v>0.39198606271777003</v>
      </c>
      <c r="F13" s="163"/>
      <c r="G13" s="164">
        <v>187</v>
      </c>
      <c r="H13" s="165">
        <f t="shared" si="0"/>
        <v>8.1445993031358874</v>
      </c>
      <c r="I13" s="163"/>
      <c r="J13" s="164">
        <v>1422</v>
      </c>
      <c r="K13" s="165">
        <f t="shared" si="1"/>
        <v>61.933797909407659</v>
      </c>
      <c r="L13" s="163"/>
      <c r="M13" s="164">
        <v>678</v>
      </c>
      <c r="N13" s="165">
        <f t="shared" si="2"/>
        <v>29.529616724738677</v>
      </c>
      <c r="O13" s="9"/>
    </row>
    <row r="14" spans="1:15" s="10" customFormat="1" ht="12.75" x14ac:dyDescent="0.2">
      <c r="A14" s="69" t="s">
        <v>42</v>
      </c>
      <c r="B14" s="159">
        <f t="shared" si="3"/>
        <v>611</v>
      </c>
      <c r="C14" s="160"/>
      <c r="D14" s="164">
        <v>31</v>
      </c>
      <c r="E14" s="165">
        <f t="shared" si="4"/>
        <v>5.0736497545008179</v>
      </c>
      <c r="F14" s="163"/>
      <c r="G14" s="164">
        <v>84</v>
      </c>
      <c r="H14" s="165">
        <f t="shared" si="0"/>
        <v>13.747954173486088</v>
      </c>
      <c r="I14" s="163"/>
      <c r="J14" s="164">
        <v>427</v>
      </c>
      <c r="K14" s="165">
        <f t="shared" si="1"/>
        <v>69.885433715220941</v>
      </c>
      <c r="L14" s="163"/>
      <c r="M14" s="164">
        <v>69</v>
      </c>
      <c r="N14" s="165">
        <f t="shared" si="2"/>
        <v>11.292962356792144</v>
      </c>
      <c r="O14" s="9"/>
    </row>
    <row r="15" spans="1:15" s="10" customFormat="1" ht="12.75" x14ac:dyDescent="0.2">
      <c r="A15" s="69" t="s">
        <v>35</v>
      </c>
      <c r="B15" s="159">
        <f t="shared" si="3"/>
        <v>31935</v>
      </c>
      <c r="C15" s="160"/>
      <c r="D15" s="164">
        <v>189</v>
      </c>
      <c r="E15" s="165">
        <f t="shared" si="4"/>
        <v>0.59182714889619548</v>
      </c>
      <c r="F15" s="163"/>
      <c r="G15" s="164">
        <v>3352</v>
      </c>
      <c r="H15" s="165">
        <f t="shared" si="0"/>
        <v>10.496320651323</v>
      </c>
      <c r="I15" s="163"/>
      <c r="J15" s="164">
        <v>23160</v>
      </c>
      <c r="K15" s="165">
        <f t="shared" si="1"/>
        <v>72.522310944105215</v>
      </c>
      <c r="L15" s="163"/>
      <c r="M15" s="164">
        <v>5234</v>
      </c>
      <c r="N15" s="165">
        <f t="shared" si="2"/>
        <v>16.389541255675592</v>
      </c>
      <c r="O15" s="9"/>
    </row>
    <row r="16" spans="1:15" s="10" customFormat="1" ht="12.75" x14ac:dyDescent="0.2">
      <c r="A16" s="69" t="s">
        <v>48</v>
      </c>
      <c r="B16" s="159">
        <f t="shared" si="3"/>
        <v>0</v>
      </c>
      <c r="C16" s="160"/>
      <c r="D16" s="164">
        <v>0</v>
      </c>
      <c r="E16" s="162">
        <v>0</v>
      </c>
      <c r="F16" s="163"/>
      <c r="G16" s="164">
        <v>0</v>
      </c>
      <c r="H16" s="165">
        <v>0</v>
      </c>
      <c r="I16" s="163"/>
      <c r="J16" s="164">
        <v>0</v>
      </c>
      <c r="K16" s="165">
        <v>0</v>
      </c>
      <c r="L16" s="163"/>
      <c r="M16" s="164">
        <v>0</v>
      </c>
      <c r="N16" s="165">
        <v>0</v>
      </c>
      <c r="O16" s="9"/>
    </row>
    <row r="17" spans="1:15" s="10" customFormat="1" ht="12.75" x14ac:dyDescent="0.2">
      <c r="A17" s="69" t="s">
        <v>41</v>
      </c>
      <c r="B17" s="159">
        <f t="shared" si="3"/>
        <v>35</v>
      </c>
      <c r="C17" s="160"/>
      <c r="D17" s="164">
        <v>0</v>
      </c>
      <c r="E17" s="165">
        <f t="shared" si="4"/>
        <v>0</v>
      </c>
      <c r="F17" s="163"/>
      <c r="G17" s="164">
        <v>5</v>
      </c>
      <c r="H17" s="165">
        <f t="shared" si="0"/>
        <v>14.285714285714285</v>
      </c>
      <c r="I17" s="163"/>
      <c r="J17" s="164">
        <v>25</v>
      </c>
      <c r="K17" s="165">
        <f t="shared" si="1"/>
        <v>71.428571428571431</v>
      </c>
      <c r="L17" s="163"/>
      <c r="M17" s="164">
        <v>5</v>
      </c>
      <c r="N17" s="165">
        <f t="shared" si="2"/>
        <v>14.285714285714285</v>
      </c>
      <c r="O17" s="9"/>
    </row>
    <row r="18" spans="1:15" s="10" customFormat="1" ht="12.75" x14ac:dyDescent="0.2">
      <c r="A18" s="69" t="s">
        <v>82</v>
      </c>
      <c r="B18" s="159">
        <f t="shared" si="3"/>
        <v>183</v>
      </c>
      <c r="C18" s="160"/>
      <c r="D18" s="164">
        <v>78</v>
      </c>
      <c r="E18" s="165">
        <f t="shared" si="4"/>
        <v>42.622950819672127</v>
      </c>
      <c r="F18" s="163"/>
      <c r="G18" s="164">
        <v>2</v>
      </c>
      <c r="H18" s="165">
        <f t="shared" si="0"/>
        <v>1.0928961748633881</v>
      </c>
      <c r="I18" s="163"/>
      <c r="J18" s="164">
        <v>44</v>
      </c>
      <c r="K18" s="165">
        <f t="shared" si="1"/>
        <v>24.043715846994534</v>
      </c>
      <c r="L18" s="163"/>
      <c r="M18" s="164">
        <v>59</v>
      </c>
      <c r="N18" s="165">
        <f t="shared" si="2"/>
        <v>32.240437158469945</v>
      </c>
      <c r="O18" s="9"/>
    </row>
    <row r="19" spans="1:15" s="10" customFormat="1" ht="12.75" x14ac:dyDescent="0.2">
      <c r="A19" s="69" t="s">
        <v>44</v>
      </c>
      <c r="B19" s="159">
        <f t="shared" si="3"/>
        <v>0</v>
      </c>
      <c r="C19" s="160"/>
      <c r="D19" s="161">
        <v>0</v>
      </c>
      <c r="E19" s="162">
        <v>0</v>
      </c>
      <c r="F19" s="163"/>
      <c r="G19" s="164">
        <v>0</v>
      </c>
      <c r="H19" s="165">
        <v>0</v>
      </c>
      <c r="I19" s="163"/>
      <c r="J19" s="164">
        <v>0</v>
      </c>
      <c r="K19" s="165">
        <v>0</v>
      </c>
      <c r="L19" s="163"/>
      <c r="M19" s="164">
        <v>0</v>
      </c>
      <c r="N19" s="165">
        <v>0</v>
      </c>
      <c r="O19" s="9"/>
    </row>
    <row r="20" spans="1:15" s="10" customFormat="1" ht="12.75" x14ac:dyDescent="0.2">
      <c r="A20" s="69" t="s">
        <v>37</v>
      </c>
      <c r="B20" s="159">
        <f t="shared" si="3"/>
        <v>219</v>
      </c>
      <c r="C20" s="160"/>
      <c r="D20" s="164">
        <v>19</v>
      </c>
      <c r="E20" s="165">
        <f t="shared" si="4"/>
        <v>8.6757990867579906</v>
      </c>
      <c r="F20" s="163"/>
      <c r="G20" s="164">
        <v>30</v>
      </c>
      <c r="H20" s="165">
        <f t="shared" si="0"/>
        <v>13.698630136986301</v>
      </c>
      <c r="I20" s="163"/>
      <c r="J20" s="164">
        <v>145</v>
      </c>
      <c r="K20" s="165">
        <f t="shared" si="1"/>
        <v>66.210045662100455</v>
      </c>
      <c r="L20" s="163"/>
      <c r="M20" s="164">
        <v>25</v>
      </c>
      <c r="N20" s="165">
        <f t="shared" si="2"/>
        <v>11.415525114155251</v>
      </c>
      <c r="O20" s="9"/>
    </row>
    <row r="21" spans="1:15" s="10" customFormat="1" ht="12.75" x14ac:dyDescent="0.2">
      <c r="A21" s="69" t="s">
        <v>46</v>
      </c>
      <c r="B21" s="159">
        <f t="shared" si="3"/>
        <v>899</v>
      </c>
      <c r="C21" s="160"/>
      <c r="D21" s="164">
        <v>76</v>
      </c>
      <c r="E21" s="165">
        <f t="shared" si="4"/>
        <v>8.4538375973303665</v>
      </c>
      <c r="F21" s="163"/>
      <c r="G21" s="164">
        <v>47</v>
      </c>
      <c r="H21" s="165">
        <f t="shared" si="0"/>
        <v>5.2280311457174644</v>
      </c>
      <c r="I21" s="163"/>
      <c r="J21" s="164">
        <v>636</v>
      </c>
      <c r="K21" s="165">
        <f t="shared" si="1"/>
        <v>70.745272525027815</v>
      </c>
      <c r="L21" s="163"/>
      <c r="M21" s="164">
        <v>140</v>
      </c>
      <c r="N21" s="165">
        <f t="shared" si="2"/>
        <v>15.572858731924361</v>
      </c>
      <c r="O21" s="9"/>
    </row>
    <row r="22" spans="1:15" s="10" customFormat="1" ht="12.75" x14ac:dyDescent="0.2">
      <c r="A22" s="69" t="s">
        <v>36</v>
      </c>
      <c r="B22" s="159">
        <f t="shared" si="3"/>
        <v>70004</v>
      </c>
      <c r="C22" s="160"/>
      <c r="D22" s="164">
        <v>576</v>
      </c>
      <c r="E22" s="165">
        <f t="shared" si="4"/>
        <v>0.8228101251357065</v>
      </c>
      <c r="F22" s="163"/>
      <c r="G22" s="164">
        <v>6531</v>
      </c>
      <c r="H22" s="165">
        <f t="shared" si="0"/>
        <v>9.3294668876064222</v>
      </c>
      <c r="I22" s="163"/>
      <c r="J22" s="164">
        <v>51973</v>
      </c>
      <c r="K22" s="165">
        <f t="shared" si="1"/>
        <v>74.242900405691103</v>
      </c>
      <c r="L22" s="163"/>
      <c r="M22" s="164">
        <v>10924</v>
      </c>
      <c r="N22" s="165">
        <f t="shared" si="2"/>
        <v>15.604822581566768</v>
      </c>
      <c r="O22" s="9"/>
    </row>
    <row r="23" spans="1:15" s="10" customFormat="1" ht="12.75" x14ac:dyDescent="0.2">
      <c r="A23" s="69" t="s">
        <v>83</v>
      </c>
      <c r="B23" s="159">
        <f t="shared" si="3"/>
        <v>1422</v>
      </c>
      <c r="C23" s="160"/>
      <c r="D23" s="164">
        <v>160</v>
      </c>
      <c r="E23" s="165">
        <f t="shared" si="4"/>
        <v>11.251758087201125</v>
      </c>
      <c r="F23" s="163"/>
      <c r="G23" s="164">
        <v>163</v>
      </c>
      <c r="H23" s="165">
        <f t="shared" si="0"/>
        <v>11.462728551336147</v>
      </c>
      <c r="I23" s="163"/>
      <c r="J23" s="164">
        <v>953</v>
      </c>
      <c r="K23" s="165">
        <f t="shared" si="1"/>
        <v>67.018284106891699</v>
      </c>
      <c r="L23" s="163"/>
      <c r="M23" s="164">
        <v>146</v>
      </c>
      <c r="N23" s="165">
        <f t="shared" si="2"/>
        <v>10.267229254571026</v>
      </c>
      <c r="O23" s="9"/>
    </row>
    <row r="24" spans="1:15" s="10" customFormat="1" ht="12.75" x14ac:dyDescent="0.2">
      <c r="A24" s="69" t="s">
        <v>84</v>
      </c>
      <c r="B24" s="159">
        <f t="shared" si="3"/>
        <v>225</v>
      </c>
      <c r="C24" s="160"/>
      <c r="D24" s="161">
        <v>18</v>
      </c>
      <c r="E24" s="162">
        <f t="shared" si="4"/>
        <v>8</v>
      </c>
      <c r="F24" s="163"/>
      <c r="G24" s="164">
        <v>19</v>
      </c>
      <c r="H24" s="165">
        <f t="shared" si="0"/>
        <v>8.4444444444444446</v>
      </c>
      <c r="I24" s="163"/>
      <c r="J24" s="164">
        <v>167</v>
      </c>
      <c r="K24" s="165">
        <f t="shared" si="1"/>
        <v>74.222222222222229</v>
      </c>
      <c r="L24" s="163"/>
      <c r="M24" s="164">
        <v>21</v>
      </c>
      <c r="N24" s="165">
        <f t="shared" si="2"/>
        <v>9.3333333333333339</v>
      </c>
      <c r="O24" s="9"/>
    </row>
    <row r="25" spans="1:15" s="10" customFormat="1" ht="12.75" x14ac:dyDescent="0.2">
      <c r="A25" s="69" t="s">
        <v>85</v>
      </c>
      <c r="B25" s="159">
        <f t="shared" si="3"/>
        <v>6</v>
      </c>
      <c r="C25" s="160"/>
      <c r="D25" s="161">
        <v>0</v>
      </c>
      <c r="E25" s="244">
        <f t="shared" si="4"/>
        <v>0</v>
      </c>
      <c r="F25" s="163"/>
      <c r="G25" s="161">
        <v>0</v>
      </c>
      <c r="H25" s="244">
        <f t="shared" si="0"/>
        <v>0</v>
      </c>
      <c r="I25" s="163"/>
      <c r="J25" s="161">
        <v>4</v>
      </c>
      <c r="K25" s="244">
        <f t="shared" si="1"/>
        <v>66.666666666666657</v>
      </c>
      <c r="L25" s="163"/>
      <c r="M25" s="164">
        <v>2</v>
      </c>
      <c r="N25" s="244">
        <f t="shared" si="2"/>
        <v>33.333333333333329</v>
      </c>
      <c r="O25" s="9"/>
    </row>
    <row r="26" spans="1:15" s="10" customFormat="1" ht="12.75" x14ac:dyDescent="0.2">
      <c r="A26" s="69" t="s">
        <v>45</v>
      </c>
      <c r="B26" s="159">
        <f t="shared" si="3"/>
        <v>2</v>
      </c>
      <c r="C26" s="160"/>
      <c r="D26" s="164">
        <v>0</v>
      </c>
      <c r="E26" s="245">
        <f t="shared" si="4"/>
        <v>0</v>
      </c>
      <c r="F26" s="163"/>
      <c r="G26" s="164">
        <v>0</v>
      </c>
      <c r="H26" s="245">
        <f t="shared" si="0"/>
        <v>0</v>
      </c>
      <c r="I26" s="163"/>
      <c r="J26" s="164">
        <v>0</v>
      </c>
      <c r="K26" s="245">
        <f t="shared" si="1"/>
        <v>0</v>
      </c>
      <c r="L26" s="163"/>
      <c r="M26" s="164">
        <v>2</v>
      </c>
      <c r="N26" s="164">
        <f t="shared" si="2"/>
        <v>100</v>
      </c>
      <c r="O26" s="9"/>
    </row>
    <row r="27" spans="1:15" s="10" customFormat="1" ht="12.75" x14ac:dyDescent="0.2">
      <c r="A27" s="69" t="s">
        <v>43</v>
      </c>
      <c r="B27" s="159">
        <f t="shared" si="3"/>
        <v>12223</v>
      </c>
      <c r="C27" s="160"/>
      <c r="D27" s="164">
        <v>578</v>
      </c>
      <c r="E27" s="165">
        <f t="shared" si="4"/>
        <v>4.7287899860917939</v>
      </c>
      <c r="F27" s="163"/>
      <c r="G27" s="164">
        <v>1390</v>
      </c>
      <c r="H27" s="165">
        <f t="shared" si="0"/>
        <v>11.372003599770924</v>
      </c>
      <c r="I27" s="163"/>
      <c r="J27" s="164">
        <v>9128</v>
      </c>
      <c r="K27" s="165">
        <f t="shared" si="1"/>
        <v>74.67888407101367</v>
      </c>
      <c r="L27" s="163"/>
      <c r="M27" s="164">
        <v>1127</v>
      </c>
      <c r="N27" s="165">
        <f t="shared" si="2"/>
        <v>9.2203223431236196</v>
      </c>
      <c r="O27" s="9"/>
    </row>
    <row r="28" spans="1:15" s="10" customFormat="1" ht="12.75" x14ac:dyDescent="0.2">
      <c r="A28" s="69" t="s">
        <v>39</v>
      </c>
      <c r="B28" s="159">
        <f t="shared" si="3"/>
        <v>142763</v>
      </c>
      <c r="C28" s="160"/>
      <c r="D28" s="164">
        <v>6608</v>
      </c>
      <c r="E28" s="165">
        <f t="shared" si="4"/>
        <v>4.6286502805348722</v>
      </c>
      <c r="F28" s="163"/>
      <c r="G28" s="164">
        <v>18133</v>
      </c>
      <c r="H28" s="165">
        <f t="shared" si="0"/>
        <v>12.701470268907212</v>
      </c>
      <c r="I28" s="163"/>
      <c r="J28" s="164">
        <v>100700</v>
      </c>
      <c r="K28" s="165">
        <f t="shared" si="1"/>
        <v>70.536483542654608</v>
      </c>
      <c r="L28" s="163"/>
      <c r="M28" s="164">
        <v>17322</v>
      </c>
      <c r="N28" s="165">
        <f t="shared" si="2"/>
        <v>12.133395907903308</v>
      </c>
      <c r="O28" s="9"/>
    </row>
    <row r="29" spans="1:15" s="10" customFormat="1" ht="13.5" thickBot="1" x14ac:dyDescent="0.25">
      <c r="A29" s="72" t="s">
        <v>40</v>
      </c>
      <c r="B29" s="166">
        <f t="shared" si="3"/>
        <v>117871</v>
      </c>
      <c r="C29" s="166"/>
      <c r="D29" s="164">
        <v>6374</v>
      </c>
      <c r="E29" s="165">
        <f t="shared" si="4"/>
        <v>5.4076066207973126</v>
      </c>
      <c r="F29" s="167"/>
      <c r="G29" s="164">
        <v>14363</v>
      </c>
      <c r="H29" s="168">
        <f t="shared" si="0"/>
        <v>12.185355176421682</v>
      </c>
      <c r="I29" s="167"/>
      <c r="J29" s="169">
        <v>86628</v>
      </c>
      <c r="K29" s="168">
        <f t="shared" si="1"/>
        <v>73.49390435306394</v>
      </c>
      <c r="L29" s="167"/>
      <c r="M29" s="169">
        <v>10506</v>
      </c>
      <c r="N29" s="168">
        <f t="shared" si="2"/>
        <v>8.9131338497170649</v>
      </c>
      <c r="O29" s="9"/>
    </row>
    <row r="30" spans="1:15" s="60" customFormat="1" ht="10.5" customHeight="1" x14ac:dyDescent="0.15">
      <c r="A30" s="179" t="s">
        <v>103</v>
      </c>
      <c r="B30" s="174"/>
      <c r="C30" s="174"/>
      <c r="D30" s="174"/>
      <c r="E30" s="174"/>
      <c r="F30" s="174"/>
      <c r="G30" s="174"/>
      <c r="H30" s="174"/>
      <c r="I30" s="174"/>
      <c r="J30" s="174"/>
      <c r="K30" s="174"/>
      <c r="L30" s="174"/>
      <c r="M30" s="174"/>
      <c r="N30" s="174"/>
      <c r="O30" s="32"/>
    </row>
    <row r="31" spans="1:15" s="171" customFormat="1" ht="10.5" x14ac:dyDescent="0.15">
      <c r="A31" s="59" t="s">
        <v>13</v>
      </c>
      <c r="B31" s="170"/>
      <c r="C31" s="170"/>
      <c r="D31" s="170"/>
      <c r="E31" s="170"/>
      <c r="F31" s="170"/>
      <c r="G31" s="170"/>
      <c r="H31" s="170"/>
      <c r="I31" s="170"/>
      <c r="J31" s="170"/>
      <c r="K31" s="170"/>
      <c r="L31" s="170"/>
      <c r="M31" s="170"/>
      <c r="N31" s="170"/>
    </row>
    <row r="32" spans="1:15" s="10" customFormat="1" ht="12.75" x14ac:dyDescent="0.2">
      <c r="A32" s="59" t="s">
        <v>107</v>
      </c>
      <c r="B32" s="9"/>
      <c r="C32" s="9"/>
      <c r="D32" s="9"/>
      <c r="E32" s="75"/>
      <c r="F32" s="9"/>
      <c r="G32" s="9"/>
      <c r="H32" s="75"/>
      <c r="I32" s="9"/>
      <c r="J32" s="9"/>
      <c r="K32" s="75"/>
      <c r="L32" s="9"/>
      <c r="M32" s="9"/>
      <c r="N32" s="75"/>
      <c r="O32" s="9"/>
    </row>
    <row r="33" spans="1:15" s="10" customFormat="1" ht="12.75" x14ac:dyDescent="0.2">
      <c r="A33" s="9"/>
      <c r="B33" s="9"/>
      <c r="C33" s="9"/>
      <c r="D33" s="9"/>
      <c r="E33" s="75"/>
      <c r="F33" s="9"/>
      <c r="G33" s="9"/>
      <c r="H33" s="75"/>
      <c r="I33" s="9"/>
      <c r="J33" s="70"/>
      <c r="K33" s="75"/>
      <c r="L33" s="9"/>
      <c r="M33" s="9"/>
      <c r="N33" s="75"/>
      <c r="O33" s="9"/>
    </row>
    <row r="34" spans="1:15" s="10" customFormat="1" ht="12.75" x14ac:dyDescent="0.2">
      <c r="A34" s="9"/>
      <c r="B34" s="9"/>
      <c r="C34" s="9"/>
      <c r="D34" s="9"/>
      <c r="E34" s="75"/>
      <c r="F34" s="9"/>
      <c r="G34" s="9"/>
      <c r="H34" s="75"/>
      <c r="I34" s="9"/>
      <c r="J34" s="9"/>
      <c r="K34" s="75"/>
      <c r="L34" s="9"/>
      <c r="M34" s="9"/>
      <c r="N34" s="75"/>
      <c r="O34" s="9"/>
    </row>
    <row r="35" spans="1:15" s="10" customFormat="1" ht="12.75" x14ac:dyDescent="0.2">
      <c r="A35" s="9"/>
      <c r="B35" s="9"/>
      <c r="C35" s="9"/>
      <c r="D35" s="9"/>
      <c r="E35" s="75"/>
      <c r="F35" s="9"/>
      <c r="G35" s="9"/>
      <c r="H35" s="75"/>
      <c r="I35" s="9"/>
      <c r="J35" s="9"/>
      <c r="K35" s="75"/>
      <c r="L35" s="9"/>
      <c r="M35" s="9"/>
      <c r="N35" s="75"/>
      <c r="O35" s="9"/>
    </row>
    <row r="36" spans="1:15" s="10" customFormat="1" ht="12.75" x14ac:dyDescent="0.2">
      <c r="A36" s="9"/>
      <c r="B36" s="9"/>
      <c r="C36" s="9"/>
      <c r="D36" s="9"/>
      <c r="E36" s="75"/>
      <c r="F36" s="9"/>
      <c r="G36" s="9"/>
      <c r="H36" s="75"/>
      <c r="I36" s="9"/>
      <c r="J36" s="9"/>
      <c r="K36" s="75"/>
      <c r="L36" s="9"/>
      <c r="M36" s="9"/>
      <c r="N36" s="75"/>
      <c r="O36" s="9"/>
    </row>
  </sheetData>
  <mergeCells count="5">
    <mergeCell ref="A5:A7"/>
    <mergeCell ref="D6:E6"/>
    <mergeCell ref="G6:H6"/>
    <mergeCell ref="J6:K6"/>
    <mergeCell ref="M6:N6"/>
  </mergeCells>
  <phoneticPr fontId="25" type="noConversion"/>
  <pageMargins left="0.7" right="0.7" top="0.75" bottom="0.75" header="0.3" footer="0.3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zoomScaleNormal="100" workbookViewId="0">
      <selection activeCell="A4" sqref="A4"/>
    </sheetView>
  </sheetViews>
  <sheetFormatPr baseColWidth="10" defaultRowHeight="15" x14ac:dyDescent="0.25"/>
  <cols>
    <col min="1" max="1" width="25.140625" style="2" customWidth="1"/>
    <col min="2" max="2" width="12.28515625" style="2" customWidth="1"/>
    <col min="3" max="3" width="2" style="2" customWidth="1"/>
    <col min="4" max="4" width="10.5703125" style="2" bestFit="1" customWidth="1"/>
    <col min="5" max="5" width="10.85546875" style="2" customWidth="1"/>
    <col min="6" max="6" width="1.42578125" style="2" customWidth="1"/>
    <col min="7" max="7" width="12.28515625" style="2" bestFit="1" customWidth="1"/>
    <col min="8" max="8" width="10.85546875" style="2" customWidth="1"/>
    <col min="9" max="9" width="1.42578125" style="2" customWidth="1"/>
    <col min="10" max="10" width="10.5703125" style="2" bestFit="1" customWidth="1"/>
    <col min="11" max="11" width="10.85546875" style="2" customWidth="1"/>
    <col min="12" max="12" width="1.42578125" style="2" customWidth="1"/>
    <col min="13" max="13" width="9.42578125" style="2" customWidth="1"/>
    <col min="14" max="14" width="10.85546875" style="2" customWidth="1"/>
  </cols>
  <sheetData>
    <row r="1" spans="1:15" s="10" customFormat="1" ht="15" customHeight="1" x14ac:dyDescent="0.2">
      <c r="A1" s="13" t="s">
        <v>8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9"/>
    </row>
    <row r="2" spans="1:15" s="10" customFormat="1" ht="15" customHeight="1" x14ac:dyDescent="0.2">
      <c r="A2" s="13" t="s">
        <v>17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9"/>
    </row>
    <row r="3" spans="1:15" s="10" customFormat="1" ht="15" customHeight="1" x14ac:dyDescent="0.2">
      <c r="A3" s="108">
        <v>2015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9"/>
    </row>
    <row r="4" spans="1:15" s="10" customFormat="1" ht="13.5" thickBot="1" x14ac:dyDescent="0.25">
      <c r="A4" s="80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</row>
    <row r="5" spans="1:15" s="10" customFormat="1" ht="12.75" customHeight="1" x14ac:dyDescent="0.2">
      <c r="A5" s="212" t="s">
        <v>30</v>
      </c>
      <c r="B5" s="238" t="s">
        <v>9</v>
      </c>
      <c r="C5" s="81"/>
      <c r="D5" s="240" t="s">
        <v>66</v>
      </c>
      <c r="E5" s="240"/>
      <c r="F5" s="82"/>
      <c r="G5" s="205" t="s">
        <v>10</v>
      </c>
      <c r="H5" s="205"/>
      <c r="I5" s="135"/>
      <c r="J5" s="241" t="s">
        <v>11</v>
      </c>
      <c r="K5" s="241"/>
      <c r="L5" s="101"/>
      <c r="M5" s="205" t="s">
        <v>12</v>
      </c>
      <c r="N5" s="205"/>
    </row>
    <row r="6" spans="1:15" s="10" customFormat="1" ht="13.5" thickBot="1" x14ac:dyDescent="0.25">
      <c r="A6" s="214"/>
      <c r="B6" s="239"/>
      <c r="C6" s="83"/>
      <c r="D6" s="84" t="s">
        <v>34</v>
      </c>
      <c r="E6" s="84" t="s">
        <v>58</v>
      </c>
      <c r="F6" s="84"/>
      <c r="G6" s="84" t="s">
        <v>31</v>
      </c>
      <c r="H6" s="84" t="s">
        <v>58</v>
      </c>
      <c r="I6" s="136"/>
      <c r="J6" s="84" t="s">
        <v>31</v>
      </c>
      <c r="K6" s="102" t="s">
        <v>58</v>
      </c>
      <c r="L6" s="102"/>
      <c r="M6" s="84" t="s">
        <v>31</v>
      </c>
      <c r="N6" s="137" t="s">
        <v>58</v>
      </c>
    </row>
    <row r="7" spans="1:15" s="10" customFormat="1" ht="12.75" x14ac:dyDescent="0.2">
      <c r="A7" s="203" t="s">
        <v>34</v>
      </c>
      <c r="B7" s="77">
        <f>D7+G7+J7+M7</f>
        <v>1872727</v>
      </c>
      <c r="C7" s="77"/>
      <c r="D7" s="42">
        <f>SUM(D9:D28)</f>
        <v>359718</v>
      </c>
      <c r="E7" s="85">
        <f>D7/$B7*100</f>
        <v>19.20824551576391</v>
      </c>
      <c r="F7" s="78"/>
      <c r="G7" s="42">
        <f>SUM(G9:G28)</f>
        <v>1230961</v>
      </c>
      <c r="H7" s="85">
        <f>G7/$B7*100</f>
        <v>65.730936756932536</v>
      </c>
      <c r="I7" s="78"/>
      <c r="J7" s="42">
        <f>SUM(J9:J28)</f>
        <v>200478</v>
      </c>
      <c r="K7" s="85">
        <f>J7/$B7*100</f>
        <v>10.7051374813307</v>
      </c>
      <c r="L7" s="78"/>
      <c r="M7" s="42">
        <f>SUM(M9:M28)</f>
        <v>81570</v>
      </c>
      <c r="N7" s="85">
        <f>M7/$B7*100</f>
        <v>4.3556802459728514</v>
      </c>
    </row>
    <row r="8" spans="1:15" s="10" customFormat="1" ht="12.75" x14ac:dyDescent="0.2">
      <c r="A8" s="76"/>
      <c r="B8" s="77"/>
      <c r="C8" s="77"/>
      <c r="D8" s="42"/>
      <c r="E8" s="85"/>
      <c r="F8" s="78"/>
      <c r="G8" s="77"/>
      <c r="H8" s="85"/>
      <c r="I8" s="78"/>
      <c r="J8" s="42"/>
      <c r="K8" s="85"/>
      <c r="L8" s="78"/>
      <c r="M8" s="77"/>
      <c r="N8" s="85"/>
    </row>
    <row r="9" spans="1:15" s="10" customFormat="1" ht="12.75" x14ac:dyDescent="0.2">
      <c r="A9" s="197" t="s">
        <v>91</v>
      </c>
      <c r="B9" s="48">
        <f>D9+G9+J9+M9</f>
        <v>2082</v>
      </c>
      <c r="C9" s="77"/>
      <c r="D9" s="48">
        <v>679</v>
      </c>
      <c r="E9" s="86">
        <f>D9/$B9*100</f>
        <v>32.61287223823247</v>
      </c>
      <c r="F9" s="48"/>
      <c r="G9" s="48">
        <v>1113</v>
      </c>
      <c r="H9" s="86">
        <f t="shared" ref="H9:H28" si="0">G9/$B9*100</f>
        <v>53.458213256484157</v>
      </c>
      <c r="I9" s="48"/>
      <c r="J9" s="48">
        <v>268</v>
      </c>
      <c r="K9" s="86">
        <f t="shared" ref="K9:K28" si="1">J9/$B9*100</f>
        <v>12.87223823246878</v>
      </c>
      <c r="L9" s="48"/>
      <c r="M9" s="48">
        <v>22</v>
      </c>
      <c r="N9" s="86">
        <f t="shared" ref="N9:N28" si="2">M9/$B9*100</f>
        <v>1.0566762728146013</v>
      </c>
    </row>
    <row r="10" spans="1:15" s="14" customFormat="1" ht="12.75" x14ac:dyDescent="0.2">
      <c r="A10" s="69" t="s">
        <v>47</v>
      </c>
      <c r="B10" s="45">
        <f t="shared" ref="B10:B28" si="3">D10+G10+J10+M10</f>
        <v>14</v>
      </c>
      <c r="C10" s="71"/>
      <c r="D10" s="45">
        <v>3</v>
      </c>
      <c r="E10" s="86">
        <f t="shared" ref="E10:E28" si="4">D10/$B10*100</f>
        <v>21.428571428571427</v>
      </c>
      <c r="G10" s="71">
        <v>11</v>
      </c>
      <c r="H10" s="86">
        <f t="shared" si="0"/>
        <v>78.571428571428569</v>
      </c>
      <c r="J10" s="45">
        <v>0</v>
      </c>
      <c r="K10" s="246">
        <f t="shared" si="1"/>
        <v>0</v>
      </c>
      <c r="M10" s="87">
        <v>0</v>
      </c>
      <c r="N10" s="246">
        <f t="shared" si="2"/>
        <v>0</v>
      </c>
    </row>
    <row r="11" spans="1:15" s="14" customFormat="1" ht="12.75" x14ac:dyDescent="0.2">
      <c r="A11" s="69" t="s">
        <v>81</v>
      </c>
      <c r="B11" s="45">
        <f t="shared" si="3"/>
        <v>182044</v>
      </c>
      <c r="C11" s="71"/>
      <c r="D11" s="45">
        <v>35241</v>
      </c>
      <c r="E11" s="86">
        <f t="shared" si="4"/>
        <v>19.358506734635583</v>
      </c>
      <c r="G11" s="71">
        <v>112133</v>
      </c>
      <c r="H11" s="86">
        <f t="shared" si="0"/>
        <v>61.596646964470125</v>
      </c>
      <c r="J11" s="45">
        <v>28531</v>
      </c>
      <c r="K11" s="86">
        <f t="shared" si="1"/>
        <v>15.672584649864868</v>
      </c>
      <c r="M11" s="88">
        <v>6139</v>
      </c>
      <c r="N11" s="86">
        <f t="shared" si="2"/>
        <v>3.3722616510294214</v>
      </c>
    </row>
    <row r="12" spans="1:15" s="14" customFormat="1" ht="12.75" x14ac:dyDescent="0.2">
      <c r="A12" s="69" t="s">
        <v>38</v>
      </c>
      <c r="B12" s="45">
        <f t="shared" si="3"/>
        <v>24850</v>
      </c>
      <c r="C12" s="71"/>
      <c r="D12" s="45">
        <v>3644</v>
      </c>
      <c r="E12" s="86">
        <f t="shared" si="4"/>
        <v>14.663983903420524</v>
      </c>
      <c r="G12" s="71">
        <v>13376</v>
      </c>
      <c r="H12" s="86">
        <f t="shared" si="0"/>
        <v>53.82696177062374</v>
      </c>
      <c r="J12" s="45">
        <v>5470</v>
      </c>
      <c r="K12" s="86">
        <f t="shared" si="1"/>
        <v>22.012072434607646</v>
      </c>
      <c r="M12" s="88">
        <v>2360</v>
      </c>
      <c r="N12" s="86">
        <f t="shared" si="2"/>
        <v>9.4969818913480886</v>
      </c>
    </row>
    <row r="13" spans="1:15" s="14" customFormat="1" ht="12.75" x14ac:dyDescent="0.2">
      <c r="A13" s="69" t="s">
        <v>42</v>
      </c>
      <c r="B13" s="45">
        <f t="shared" si="3"/>
        <v>2059</v>
      </c>
      <c r="C13" s="71"/>
      <c r="D13" s="45">
        <v>560</v>
      </c>
      <c r="E13" s="86">
        <f t="shared" si="4"/>
        <v>27.197668771248178</v>
      </c>
      <c r="G13" s="71">
        <v>1387</v>
      </c>
      <c r="H13" s="86">
        <f t="shared" si="0"/>
        <v>67.362797474502187</v>
      </c>
      <c r="J13" s="45">
        <v>108</v>
      </c>
      <c r="K13" s="86">
        <f t="shared" si="1"/>
        <v>5.2452646915978631</v>
      </c>
      <c r="M13" s="88">
        <v>4</v>
      </c>
      <c r="N13" s="86">
        <f t="shared" si="2"/>
        <v>0.19426906265177268</v>
      </c>
    </row>
    <row r="14" spans="1:15" s="14" customFormat="1" ht="12.75" x14ac:dyDescent="0.2">
      <c r="A14" s="69" t="s">
        <v>35</v>
      </c>
      <c r="B14" s="45">
        <f t="shared" si="3"/>
        <v>134687</v>
      </c>
      <c r="C14" s="71"/>
      <c r="D14" s="45">
        <v>15476</v>
      </c>
      <c r="E14" s="86">
        <f t="shared" si="4"/>
        <v>11.490344279700341</v>
      </c>
      <c r="G14" s="71">
        <v>96435</v>
      </c>
      <c r="H14" s="86">
        <f t="shared" si="0"/>
        <v>71.599337723759533</v>
      </c>
      <c r="J14" s="45">
        <v>18577</v>
      </c>
      <c r="K14" s="86">
        <f t="shared" si="1"/>
        <v>13.792719416127763</v>
      </c>
      <c r="M14" s="88">
        <v>4199</v>
      </c>
      <c r="N14" s="86">
        <f t="shared" si="2"/>
        <v>3.1175985804123636</v>
      </c>
    </row>
    <row r="15" spans="1:15" s="14" customFormat="1" ht="12.75" x14ac:dyDescent="0.2">
      <c r="A15" s="69" t="s">
        <v>48</v>
      </c>
      <c r="B15" s="45">
        <f t="shared" si="3"/>
        <v>103</v>
      </c>
      <c r="C15" s="71"/>
      <c r="D15" s="45">
        <v>36</v>
      </c>
      <c r="E15" s="86">
        <f t="shared" si="4"/>
        <v>34.95145631067961</v>
      </c>
      <c r="G15" s="71">
        <v>65</v>
      </c>
      <c r="H15" s="86">
        <f t="shared" si="0"/>
        <v>63.10679611650486</v>
      </c>
      <c r="J15" s="45">
        <v>2</v>
      </c>
      <c r="K15" s="86">
        <f t="shared" si="1"/>
        <v>1.9417475728155338</v>
      </c>
      <c r="M15" s="88">
        <v>0</v>
      </c>
      <c r="N15" s="86">
        <f t="shared" si="2"/>
        <v>0</v>
      </c>
    </row>
    <row r="16" spans="1:15" s="14" customFormat="1" ht="12.75" x14ac:dyDescent="0.2">
      <c r="A16" s="69" t="s">
        <v>41</v>
      </c>
      <c r="B16" s="45">
        <f t="shared" si="3"/>
        <v>483</v>
      </c>
      <c r="C16" s="71"/>
      <c r="D16" s="45">
        <v>106</v>
      </c>
      <c r="E16" s="86">
        <f t="shared" si="4"/>
        <v>21.946169772256731</v>
      </c>
      <c r="G16" s="71">
        <v>364</v>
      </c>
      <c r="H16" s="86">
        <f t="shared" si="0"/>
        <v>75.362318840579718</v>
      </c>
      <c r="J16" s="45">
        <v>11</v>
      </c>
      <c r="K16" s="86">
        <f t="shared" si="1"/>
        <v>2.2774327122153206</v>
      </c>
      <c r="M16" s="88">
        <v>2</v>
      </c>
      <c r="N16" s="86">
        <f t="shared" si="2"/>
        <v>0.41407867494824019</v>
      </c>
    </row>
    <row r="17" spans="1:14" s="14" customFormat="1" ht="12.75" x14ac:dyDescent="0.2">
      <c r="A17" s="69" t="s">
        <v>82</v>
      </c>
      <c r="B17" s="45">
        <f t="shared" si="3"/>
        <v>466</v>
      </c>
      <c r="C17" s="71"/>
      <c r="D17" s="45">
        <v>95</v>
      </c>
      <c r="E17" s="86">
        <f t="shared" si="4"/>
        <v>20.386266094420602</v>
      </c>
      <c r="G17" s="71">
        <v>341</v>
      </c>
      <c r="H17" s="86">
        <f t="shared" si="0"/>
        <v>73.175965665236049</v>
      </c>
      <c r="J17" s="45">
        <v>12</v>
      </c>
      <c r="K17" s="86">
        <f t="shared" si="1"/>
        <v>2.5751072961373391</v>
      </c>
      <c r="M17" s="88">
        <v>18</v>
      </c>
      <c r="N17" s="86">
        <f t="shared" si="2"/>
        <v>3.8626609442060089</v>
      </c>
    </row>
    <row r="18" spans="1:14" s="14" customFormat="1" ht="12.75" x14ac:dyDescent="0.2">
      <c r="A18" s="69" t="s">
        <v>44</v>
      </c>
      <c r="B18" s="45">
        <f t="shared" si="3"/>
        <v>61</v>
      </c>
      <c r="C18" s="71"/>
      <c r="D18" s="45">
        <v>17</v>
      </c>
      <c r="E18" s="86">
        <f t="shared" si="4"/>
        <v>27.868852459016392</v>
      </c>
      <c r="G18" s="71">
        <v>25</v>
      </c>
      <c r="H18" s="86">
        <f t="shared" si="0"/>
        <v>40.983606557377051</v>
      </c>
      <c r="J18" s="45">
        <v>6</v>
      </c>
      <c r="K18" s="86">
        <f t="shared" si="1"/>
        <v>9.8360655737704921</v>
      </c>
      <c r="M18" s="88">
        <v>13</v>
      </c>
      <c r="N18" s="86">
        <f t="shared" si="2"/>
        <v>21.311475409836063</v>
      </c>
    </row>
    <row r="19" spans="1:14" s="14" customFormat="1" ht="12.75" x14ac:dyDescent="0.2">
      <c r="A19" s="69" t="s">
        <v>37</v>
      </c>
      <c r="B19" s="45">
        <f t="shared" si="3"/>
        <v>709</v>
      </c>
      <c r="C19" s="71"/>
      <c r="D19" s="45">
        <v>263</v>
      </c>
      <c r="E19" s="86">
        <f t="shared" si="4"/>
        <v>37.094499294781379</v>
      </c>
      <c r="G19" s="71">
        <v>381</v>
      </c>
      <c r="H19" s="86">
        <f t="shared" si="0"/>
        <v>53.737658674189007</v>
      </c>
      <c r="J19" s="45">
        <v>54</v>
      </c>
      <c r="K19" s="86">
        <f t="shared" si="1"/>
        <v>7.6163610719322996</v>
      </c>
      <c r="M19" s="88">
        <v>11</v>
      </c>
      <c r="N19" s="86">
        <f t="shared" si="2"/>
        <v>1.5514809590973202</v>
      </c>
    </row>
    <row r="20" spans="1:14" s="14" customFormat="1" ht="12.75" x14ac:dyDescent="0.2">
      <c r="A20" s="69" t="s">
        <v>46</v>
      </c>
      <c r="B20" s="45">
        <f t="shared" si="3"/>
        <v>10311</v>
      </c>
      <c r="C20" s="71"/>
      <c r="D20" s="45">
        <v>3410</v>
      </c>
      <c r="E20" s="86">
        <f t="shared" si="4"/>
        <v>33.07147706333042</v>
      </c>
      <c r="G20" s="71">
        <v>5893</v>
      </c>
      <c r="H20" s="86">
        <f t="shared" si="0"/>
        <v>57.152555523227619</v>
      </c>
      <c r="J20" s="45">
        <v>747</v>
      </c>
      <c r="K20" s="86">
        <f t="shared" si="1"/>
        <v>7.2446901367471632</v>
      </c>
      <c r="M20" s="88">
        <v>261</v>
      </c>
      <c r="N20" s="86">
        <f t="shared" si="2"/>
        <v>2.5312772766947917</v>
      </c>
    </row>
    <row r="21" spans="1:14" s="14" customFormat="1" ht="12.75" x14ac:dyDescent="0.2">
      <c r="A21" s="69" t="s">
        <v>36</v>
      </c>
      <c r="B21" s="45">
        <f t="shared" si="3"/>
        <v>775191</v>
      </c>
      <c r="C21" s="71"/>
      <c r="D21" s="45">
        <v>111486</v>
      </c>
      <c r="E21" s="86">
        <f t="shared" si="4"/>
        <v>14.381745918102764</v>
      </c>
      <c r="G21" s="71">
        <v>533612</v>
      </c>
      <c r="H21" s="86">
        <f t="shared" si="0"/>
        <v>68.836196498669352</v>
      </c>
      <c r="J21" s="45">
        <v>80107</v>
      </c>
      <c r="K21" s="86">
        <f t="shared" si="1"/>
        <v>10.333840305163502</v>
      </c>
      <c r="M21" s="88">
        <v>49986</v>
      </c>
      <c r="N21" s="86">
        <f t="shared" si="2"/>
        <v>6.4482172780643738</v>
      </c>
    </row>
    <row r="22" spans="1:14" s="14" customFormat="1" ht="12.75" x14ac:dyDescent="0.2">
      <c r="A22" s="69" t="s">
        <v>83</v>
      </c>
      <c r="B22" s="45">
        <f t="shared" si="3"/>
        <v>6581</v>
      </c>
      <c r="C22" s="71"/>
      <c r="D22" s="45">
        <v>1854</v>
      </c>
      <c r="E22" s="86">
        <f t="shared" si="4"/>
        <v>28.172010332776175</v>
      </c>
      <c r="G22" s="71">
        <v>4137</v>
      </c>
      <c r="H22" s="86">
        <f t="shared" si="0"/>
        <v>62.862786810515118</v>
      </c>
      <c r="J22" s="45">
        <v>522</v>
      </c>
      <c r="K22" s="86">
        <f t="shared" si="1"/>
        <v>7.9319252393253308</v>
      </c>
      <c r="M22" s="88">
        <v>68</v>
      </c>
      <c r="N22" s="86">
        <f t="shared" si="2"/>
        <v>1.0332776173833764</v>
      </c>
    </row>
    <row r="23" spans="1:14" s="14" customFormat="1" ht="12.75" x14ac:dyDescent="0.2">
      <c r="A23" s="69" t="s">
        <v>84</v>
      </c>
      <c r="B23" s="45">
        <f t="shared" si="3"/>
        <v>1058</v>
      </c>
      <c r="C23" s="71"/>
      <c r="D23" s="45">
        <v>331</v>
      </c>
      <c r="E23" s="86">
        <f t="shared" si="4"/>
        <v>31.285444234404537</v>
      </c>
      <c r="G23" s="71">
        <v>659</v>
      </c>
      <c r="H23" s="86">
        <f t="shared" si="0"/>
        <v>62.287334593572773</v>
      </c>
      <c r="J23" s="45">
        <v>62</v>
      </c>
      <c r="K23" s="86">
        <f t="shared" si="1"/>
        <v>5.8601134215500945</v>
      </c>
      <c r="M23" s="88">
        <v>6</v>
      </c>
      <c r="N23" s="86">
        <f t="shared" si="2"/>
        <v>0.56710775047258988</v>
      </c>
    </row>
    <row r="24" spans="1:14" s="14" customFormat="1" ht="12.75" x14ac:dyDescent="0.2">
      <c r="A24" s="69" t="s">
        <v>85</v>
      </c>
      <c r="B24" s="45">
        <f t="shared" si="3"/>
        <v>128</v>
      </c>
      <c r="C24" s="71"/>
      <c r="D24" s="45">
        <v>29</v>
      </c>
      <c r="E24" s="86">
        <f t="shared" si="4"/>
        <v>22.65625</v>
      </c>
      <c r="G24" s="71">
        <v>86</v>
      </c>
      <c r="H24" s="86">
        <f t="shared" si="0"/>
        <v>67.1875</v>
      </c>
      <c r="J24" s="45">
        <v>4</v>
      </c>
      <c r="K24" s="86">
        <f t="shared" si="1"/>
        <v>3.125</v>
      </c>
      <c r="M24" s="88">
        <v>9</v>
      </c>
      <c r="N24" s="86">
        <f t="shared" si="2"/>
        <v>7.03125</v>
      </c>
    </row>
    <row r="25" spans="1:14" s="14" customFormat="1" ht="12.75" x14ac:dyDescent="0.2">
      <c r="A25" s="69" t="s">
        <v>45</v>
      </c>
      <c r="B25" s="45">
        <f t="shared" si="3"/>
        <v>79</v>
      </c>
      <c r="C25" s="71"/>
      <c r="D25" s="45">
        <v>6</v>
      </c>
      <c r="E25" s="86">
        <f t="shared" si="4"/>
        <v>7.59493670886076</v>
      </c>
      <c r="G25" s="71">
        <v>64</v>
      </c>
      <c r="H25" s="86">
        <f t="shared" si="0"/>
        <v>81.012658227848107</v>
      </c>
      <c r="J25" s="45">
        <v>3</v>
      </c>
      <c r="K25" s="86">
        <f t="shared" si="1"/>
        <v>3.79746835443038</v>
      </c>
      <c r="M25" s="88">
        <v>6</v>
      </c>
      <c r="N25" s="86">
        <f t="shared" si="2"/>
        <v>7.59493670886076</v>
      </c>
    </row>
    <row r="26" spans="1:14" s="14" customFormat="1" ht="12.75" x14ac:dyDescent="0.2">
      <c r="A26" s="69" t="s">
        <v>43</v>
      </c>
      <c r="B26" s="45">
        <f t="shared" si="3"/>
        <v>39399</v>
      </c>
      <c r="C26" s="71"/>
      <c r="D26" s="45">
        <v>9292</v>
      </c>
      <c r="E26" s="86">
        <f t="shared" si="4"/>
        <v>23.584354932866315</v>
      </c>
      <c r="G26" s="71">
        <v>26587</v>
      </c>
      <c r="H26" s="86">
        <f t="shared" si="0"/>
        <v>67.481408157567444</v>
      </c>
      <c r="J26" s="45">
        <v>2658</v>
      </c>
      <c r="K26" s="86">
        <f t="shared" si="1"/>
        <v>6.7463641209167742</v>
      </c>
      <c r="M26" s="88">
        <v>862</v>
      </c>
      <c r="N26" s="86">
        <f t="shared" si="2"/>
        <v>2.1878727886494578</v>
      </c>
    </row>
    <row r="27" spans="1:14" s="14" customFormat="1" ht="12.75" x14ac:dyDescent="0.2">
      <c r="A27" s="69" t="s">
        <v>39</v>
      </c>
      <c r="B27" s="45">
        <f t="shared" si="3"/>
        <v>364437</v>
      </c>
      <c r="C27" s="71"/>
      <c r="D27" s="45">
        <v>88777</v>
      </c>
      <c r="E27" s="86">
        <f t="shared" si="4"/>
        <v>24.360040281310624</v>
      </c>
      <c r="G27" s="71">
        <v>221380</v>
      </c>
      <c r="H27" s="86">
        <f t="shared" si="0"/>
        <v>60.74575303824804</v>
      </c>
      <c r="J27" s="45">
        <v>44149</v>
      </c>
      <c r="K27" s="86">
        <f t="shared" si="1"/>
        <v>12.114302334834278</v>
      </c>
      <c r="M27" s="88">
        <v>10131</v>
      </c>
      <c r="N27" s="86">
        <f t="shared" si="2"/>
        <v>2.7799043456070596</v>
      </c>
    </row>
    <row r="28" spans="1:14" s="14" customFormat="1" ht="13.5" thickBot="1" x14ac:dyDescent="0.25">
      <c r="A28" s="72" t="s">
        <v>40</v>
      </c>
      <c r="B28" s="56">
        <f t="shared" si="3"/>
        <v>327985</v>
      </c>
      <c r="C28" s="73"/>
      <c r="D28" s="56">
        <v>88413</v>
      </c>
      <c r="E28" s="89">
        <f t="shared" si="4"/>
        <v>26.95641568974191</v>
      </c>
      <c r="F28" s="74"/>
      <c r="G28" s="73">
        <v>212912</v>
      </c>
      <c r="H28" s="89">
        <f t="shared" si="0"/>
        <v>64.915163803222711</v>
      </c>
      <c r="I28" s="74"/>
      <c r="J28" s="56">
        <v>19187</v>
      </c>
      <c r="K28" s="89">
        <f t="shared" si="1"/>
        <v>5.8499626507309781</v>
      </c>
      <c r="L28" s="74"/>
      <c r="M28" s="90">
        <v>7473</v>
      </c>
      <c r="N28" s="89">
        <f t="shared" si="2"/>
        <v>2.2784578563044042</v>
      </c>
    </row>
    <row r="29" spans="1:14" s="33" customFormat="1" ht="11.25" customHeight="1" x14ac:dyDescent="0.2">
      <c r="A29" s="179" t="s">
        <v>103</v>
      </c>
      <c r="B29" s="173"/>
      <c r="C29" s="173"/>
      <c r="D29" s="173"/>
      <c r="E29" s="173"/>
      <c r="F29" s="173"/>
      <c r="G29" s="173"/>
      <c r="H29" s="173"/>
      <c r="I29" s="173"/>
      <c r="J29" s="173"/>
      <c r="K29" s="173"/>
      <c r="L29" s="173"/>
      <c r="M29" s="173"/>
      <c r="N29" s="173"/>
    </row>
    <row r="30" spans="1:14" s="33" customFormat="1" ht="11.25" x14ac:dyDescent="0.2">
      <c r="A30" s="106" t="s">
        <v>13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</row>
    <row r="31" spans="1:14" s="33" customFormat="1" ht="11.25" x14ac:dyDescent="0.2">
      <c r="A31" s="106" t="s">
        <v>108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</row>
    <row r="32" spans="1:14" s="33" customFormat="1" ht="11.25" x14ac:dyDescent="0.2">
      <c r="A32" s="79" t="s">
        <v>14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</row>
    <row r="33" spans="1:14" s="33" customFormat="1" ht="11.25" x14ac:dyDescent="0.2">
      <c r="A33" s="79" t="s">
        <v>15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</row>
    <row r="34" spans="1:14" s="33" customFormat="1" ht="11.25" x14ac:dyDescent="0.2">
      <c r="A34" s="79" t="s">
        <v>16</v>
      </c>
      <c r="B34" s="32"/>
      <c r="C34" s="32"/>
      <c r="D34" s="32"/>
      <c r="E34" s="32"/>
      <c r="F34" s="32"/>
      <c r="G34" s="32"/>
      <c r="H34" s="32"/>
      <c r="I34" s="32"/>
      <c r="J34" s="172"/>
      <c r="K34" s="32"/>
      <c r="L34" s="32"/>
      <c r="M34" s="32"/>
      <c r="N34" s="32"/>
    </row>
  </sheetData>
  <mergeCells count="6">
    <mergeCell ref="M5:N5"/>
    <mergeCell ref="A5:A6"/>
    <mergeCell ref="B5:B6"/>
    <mergeCell ref="D5:E5"/>
    <mergeCell ref="G5:H5"/>
    <mergeCell ref="J5:K5"/>
  </mergeCells>
  <phoneticPr fontId="25" type="noConversion"/>
  <pageMargins left="0.7" right="0.7" top="0.75" bottom="0.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Indice Fam Maya</vt:lpstr>
      <vt:lpstr>C1A. HLI2000-2010</vt:lpstr>
      <vt:lpstr>C1B. HLI2000-2010</vt:lpstr>
      <vt:lpstr>C2. Edad y sexo</vt:lpstr>
      <vt:lpstr>C3. Condicion de habla española</vt:lpstr>
      <vt:lpstr>C4. Asistencia Escolar</vt:lpstr>
      <vt:lpstr>C5. Alfabetismo</vt:lpstr>
      <vt:lpstr>C6.  Instruccion básica</vt:lpstr>
      <vt:lpstr>C7. Niveles de instruccion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|</dc:creator>
  <cp:lastModifiedBy>Oscar Zamora Alarcón</cp:lastModifiedBy>
  <dcterms:created xsi:type="dcterms:W3CDTF">2010-03-09T16:32:25Z</dcterms:created>
  <dcterms:modified xsi:type="dcterms:W3CDTF">2016-12-20T19:34:53Z</dcterms:modified>
</cp:coreProperties>
</file>