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6" windowWidth="10480" windowHeight="11900" activeTab="0"/>
  </bookViews>
  <sheets>
    <sheet name="Indice Oto-mangue" sheetId="1" r:id="rId1"/>
    <sheet name="C1. HLI 2000-2005" sheetId="2" r:id="rId2"/>
    <sheet name="c2.EDAD Y SEXO" sheetId="3" r:id="rId3"/>
    <sheet name="C3. Condicion de habla española" sheetId="4" r:id="rId4"/>
    <sheet name="C4. Asistencia escolar" sheetId="5" r:id="rId5"/>
    <sheet name="C5. Alfabetismo" sheetId="6" r:id="rId6"/>
    <sheet name="C6. Instruccion basica" sheetId="7" r:id="rId7"/>
    <sheet name="C7. Niveles de instrucción" sheetId="8" r:id="rId8"/>
  </sheets>
  <definedNames/>
  <calcPr fullCalcOnLoad="1"/>
</workbook>
</file>

<file path=xl/sharedStrings.xml><?xml version="1.0" encoding="utf-8"?>
<sst xmlns="http://schemas.openxmlformats.org/spreadsheetml/2006/main" count="277" uniqueCount="118">
  <si>
    <r>
      <rPr>
        <sz val="10"/>
        <color indexed="8"/>
        <rFont val="Helv"/>
        <family val="2"/>
      </rPr>
      <t>cuicateco</t>
    </r>
  </si>
  <si>
    <r>
      <rPr>
        <sz val="10"/>
        <color indexed="8"/>
        <rFont val="Helv"/>
        <family val="2"/>
      </rPr>
      <t>ixcateco</t>
    </r>
  </si>
  <si>
    <r>
      <rPr>
        <sz val="10"/>
        <color indexed="8"/>
        <rFont val="Helv"/>
        <family val="2"/>
      </rPr>
      <t>matlatzinca</t>
    </r>
  </si>
  <si>
    <r>
      <rPr>
        <sz val="10"/>
        <color indexed="8"/>
        <rFont val="Helv"/>
        <family val="2"/>
      </rPr>
      <t>mazateco</t>
    </r>
  </si>
  <si>
    <r>
      <rPr>
        <sz val="10"/>
        <color indexed="8"/>
        <rFont val="Helv"/>
        <family val="2"/>
      </rPr>
      <t>mixteco</t>
    </r>
  </si>
  <si>
    <r>
      <rPr>
        <sz val="10"/>
        <color indexed="8"/>
        <rFont val="Helv"/>
        <family val="2"/>
      </rPr>
      <t>pame</t>
    </r>
  </si>
  <si>
    <r>
      <rPr>
        <sz val="10"/>
        <color indexed="8"/>
        <rFont val="Helv"/>
        <family val="2"/>
      </rPr>
      <t>popoloca</t>
    </r>
  </si>
  <si>
    <r>
      <rPr>
        <sz val="10"/>
        <color indexed="8"/>
        <rFont val="Helv"/>
        <family val="2"/>
      </rPr>
      <t>tlahuica</t>
    </r>
  </si>
  <si>
    <r>
      <rPr>
        <sz val="10"/>
        <color indexed="8"/>
        <rFont val="Helv"/>
        <family val="2"/>
      </rPr>
      <t>tlapaneco</t>
    </r>
  </si>
  <si>
    <r>
      <rPr>
        <sz val="10"/>
        <color indexed="8"/>
        <rFont val="Helv"/>
        <family val="2"/>
      </rPr>
      <t>triqui</t>
    </r>
  </si>
  <si>
    <r>
      <rPr>
        <sz val="10"/>
        <color indexed="8"/>
        <rFont val="Helv"/>
        <family val="2"/>
      </rPr>
      <t>zapoteco</t>
    </r>
  </si>
  <si>
    <t>Alfabetismo en población de 15 años y más</t>
  </si>
  <si>
    <t xml:space="preserve">por agrupación lingüística de la familia Oto-mangue según condición de alfabetismo, 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</si>
  <si>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</si>
  <si>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Total</t>
    </r>
    <r>
      <rPr>
        <sz val="10"/>
        <rFont val="Calibri"/>
        <family val="2"/>
      </rPr>
      <t>²</t>
    </r>
  </si>
  <si>
    <r>
      <t>Instrucción básica</t>
    </r>
    <r>
      <rPr>
        <sz val="10"/>
        <rFont val="Calibri"/>
        <family val="2"/>
      </rPr>
      <t>¹</t>
    </r>
  </si>
  <si>
    <t>Fuente: Estimación del INALI con base en los datos del II Conteo de Población y Vivienda, INEGI, 2005 y el Catálogo de las Lenguas Indígenas Nacionales, INALI, 2008.</t>
  </si>
  <si>
    <t>1/ Población con por lo menos un año aprobado del nivel de instrucción correspondiente.</t>
  </si>
  <si>
    <t>2/ No se incluyen quienes no especificaron su nivel de instrucción (4,984 hablantes para esta familia lingüística).</t>
  </si>
  <si>
    <t>Cuadro 7. Población de 15 años y más hablante de alguna lengua indígena por agrupación lingüística de</t>
  </si>
  <si>
    <t xml:space="preserve"> la familia Oto-mangue según niveles de instrucción¹ básica, media superior y superior, </t>
  </si>
  <si>
    <t>1/ No se incluyen quienes no especificaron su condición de alfabetismo (1,906 hablante para esta familia lingüística).</t>
  </si>
  <si>
    <t>Fuente: Estimación del INALI con base en el XII Censo General de Población y Vivienda, INEGI, 2000; II Conteo de Población y Vivienda, INEGI, 2005; Catálogo de las Lenguas Indígenas Nacionales, INALI, 2008.</t>
  </si>
  <si>
    <t>De 55 y más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</si>
  <si>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</si>
  <si>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</si>
  <si>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</si>
  <si>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</si>
  <si>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2/ No se incluyen quienes no especificaron su nivel de instrucción (21,931 hablantes para esta familia lingüística).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</si>
  <si>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</si>
  <si>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</si>
  <si>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</si>
  <si>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por agrupación lingüística de la familia Oto-mangue según nivel de instrucción básica, </t>
  </si>
  <si>
    <t xml:space="preserve">Cuadro 3. Población de 5 años y más hablante de alguna lengua indígena 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</si>
  <si>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</si>
  <si>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</si>
  <si>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</si>
  <si>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</si>
  <si>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por agrupación lingüística de la familia Oto-mangue según bilingüismo lengua indígena-español, 2005.</t>
  </si>
  <si>
    <t>por agrupación lingüística de la familia Oto-mangue según asistencia escolar, 2005.</t>
  </si>
  <si>
    <t>por agrupación lingüística de la familia Oto-mangue según condición de alfabetismo, 2005.</t>
  </si>
  <si>
    <t>por agrupación lingüística de la familia Oto-mangue según nivel de instrucción básica, 2005.</t>
  </si>
  <si>
    <t>por agrupación lingüística de la familia Oto-mangue según niveles de instrucción básica, media superior y superior, 2005.</t>
  </si>
  <si>
    <t>2000 - 2005</t>
  </si>
  <si>
    <t>Cuadro 1. Población de 5 años y más hablante de alguna lengua indígena por agrupación lingüística de la familia Oto-mangue,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</si>
  <si>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</si>
  <si>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</si>
  <si>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Cuadro 2. Población de 5 años y más hablante de alguna lengua indígena por agrupaciones lingüísticas de la familia Oto-mangue según grandes grupos de edad y sexo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</si>
  <si>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</si>
  <si>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</si>
  <si>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</si>
  <si>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</si>
  <si>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Oto-mangue según bilingüismo lengua indígena-español,</t>
  </si>
  <si>
    <t>Total¹</t>
  </si>
  <si>
    <t>Asistencia escolar en población de 6 a 14 años</t>
  </si>
  <si>
    <t xml:space="preserve">por agrupación lingüística de la familia Oto-mangue según asistencia escolar, </t>
  </si>
  <si>
    <r>
      <rPr>
        <sz val="10"/>
        <color indexed="8"/>
        <rFont val="Helv"/>
        <family val="2"/>
      </rPr>
      <t>amuzgo</t>
    </r>
  </si>
  <si>
    <r>
      <rPr>
        <sz val="10"/>
        <color indexed="8"/>
        <rFont val="Helv"/>
        <family val="2"/>
      </rPr>
      <t>chatino</t>
    </r>
  </si>
  <si>
    <r>
      <rPr>
        <sz val="10"/>
        <color indexed="8"/>
        <rFont val="Helv"/>
        <family val="2"/>
      </rPr>
      <t>chichimeco jonaz</t>
    </r>
  </si>
  <si>
    <r>
      <rPr>
        <sz val="10"/>
        <color indexed="8"/>
        <rFont val="Helv"/>
        <family val="2"/>
      </rPr>
      <t>chinanteco</t>
    </r>
  </si>
  <si>
    <r>
      <rPr>
        <sz val="10"/>
        <color indexed="8"/>
        <rFont val="Helv"/>
        <family val="2"/>
      </rPr>
      <t>chocholteco</t>
    </r>
  </si>
  <si>
    <t>V. Agrupaciones lingüísticas de la familia Oto-mangue</t>
  </si>
  <si>
    <t xml:space="preserve">Total </t>
  </si>
  <si>
    <t xml:space="preserve">% </t>
  </si>
  <si>
    <t xml:space="preserve">% de la PHLIN¹ </t>
  </si>
  <si>
    <t xml:space="preserve">%  </t>
  </si>
  <si>
    <t xml:space="preserve">% de la PHLIN² </t>
  </si>
  <si>
    <t>Total</t>
  </si>
  <si>
    <t>otomí</t>
  </si>
  <si>
    <t>mazahua</t>
  </si>
  <si>
    <t>matlatzinca</t>
  </si>
  <si>
    <t>tlahuica</t>
  </si>
  <si>
    <t>pame</t>
  </si>
  <si>
    <t>chichimeco jonaz</t>
  </si>
  <si>
    <t>chinanteco</t>
  </si>
  <si>
    <t>tlapaneco</t>
  </si>
  <si>
    <t>mazateco</t>
  </si>
  <si>
    <t>ixcateco</t>
  </si>
  <si>
    <t>chocholteco</t>
  </si>
  <si>
    <t>popoloca</t>
  </si>
  <si>
    <t>zapoteco</t>
  </si>
  <si>
    <t>chatino</t>
  </si>
  <si>
    <t>amuzgo</t>
  </si>
  <si>
    <t>mixteco</t>
  </si>
  <si>
    <t>cuicateco</t>
  </si>
  <si>
    <t>triqui</t>
  </si>
  <si>
    <t>Fuente: Estimación del INALI, para 2000: INEGI, XII Censo de Población y Vivienda, 2000, para 2005: INEGI, II Conteo de Población y Vivienda, 2005.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</si>
  <si>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</si>
  <si>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</si>
  <si>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</si>
  <si>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</si>
  <si>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</si>
  <si>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</si>
  <si>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</si>
  <si>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%</t>
  </si>
  <si>
    <t>Fuente: Estimación del INALI con base en los datos del II Conteo de Población y Vivienda, 2005 y el Cátalogo de las Lenguas Indígenas Nacionales, INALI, 2008</t>
  </si>
  <si>
    <t>Información básica de la familia Oto-mangue</t>
  </si>
  <si>
    <t>Asiste</t>
  </si>
  <si>
    <t>No asiste</t>
  </si>
  <si>
    <t>-</t>
  </si>
  <si>
    <t>¹No se incluye los no especificados según condición de asistenia escolar (1419 hablantes)</t>
  </si>
  <si>
    <t xml:space="preserve">Alfabeta </t>
  </si>
  <si>
    <t xml:space="preserve">Analfabeta </t>
  </si>
  <si>
    <t>Sin instrucción</t>
  </si>
  <si>
    <t>Preescolar</t>
  </si>
  <si>
    <t>Primaria</t>
  </si>
  <si>
    <t>Secundaria</t>
  </si>
  <si>
    <t>Tema: Distribución de la población</t>
  </si>
  <si>
    <t xml:space="preserve">Tema: Bilingüismo-monolingüismo </t>
  </si>
  <si>
    <t>Tema: Educación</t>
  </si>
  <si>
    <t xml:space="preserve">Cuadro 1. Población de 5 años y más hablante de alguna lengua indígena por agrupación lingüística de la familia Oto-mangue, comparativo 2000 - 2005 </t>
  </si>
  <si>
    <t>Cuadro 2. Población de 5 años y más hablante de alguna lengua indígena por agrupación lingüística de la familia Oto-mangue según grandes grupos de</t>
  </si>
  <si>
    <t xml:space="preserve">hombres </t>
  </si>
  <si>
    <t>¹No se incluye los no especificados según condición de habla española (45,826 hablantes)</t>
  </si>
  <si>
    <t>V. Agrupaciones lingüistícas de la familia Oto-mangue</t>
  </si>
  <si>
    <t>V.Agrupaciones lingüistícas de la familia Oto-mangue</t>
  </si>
  <si>
    <t>Fuente: Estimación del INALI con base en los datos del II Conteo de Población y Vivienda, 2005 y el Catálogo de las Lenguas Indígenas Nacionales, INALI, 2008</t>
  </si>
  <si>
    <t>edad y sexo,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</si>
</sst>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###"/>
    <numFmt numFmtId="166" formatCode="0.0"/>
    <numFmt numFmtId="167" formatCode="0.000"/>
  </numFmts>
  <fonts count="2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1"/>
      <color indexed="8"/>
      <name val="Helv"/>
      <family val="2"/>
    </font>
    <font>
      <b/>
      <sz val="11"/>
      <color indexed="8"/>
      <name val="Helv"/>
      <family val="2"/>
    </font>
    <font>
      <b/>
      <sz val="11"/>
      <name val="Helv"/>
      <family val="2"/>
    </font>
    <font>
      <sz val="10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sz val="8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Helv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2" fontId="8" fillId="2" borderId="0" xfId="0" applyNumberFormat="1" applyFont="1" applyFill="1" applyAlignment="1">
      <alignment/>
    </xf>
    <xf numFmtId="0" fontId="9" fillId="2" borderId="0" xfId="19" applyFont="1" applyFill="1" applyAlignment="1">
      <alignment vertical="center"/>
      <protection/>
    </xf>
    <xf numFmtId="0" fontId="10" fillId="2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6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64" fontId="11" fillId="0" borderId="1" xfId="0" applyNumberFormat="1" applyFont="1" applyFill="1" applyBorder="1" applyAlignment="1">
      <alignment horizontal="center" vertical="center"/>
    </xf>
    <xf numFmtId="166" fontId="12" fillId="0" borderId="1" xfId="24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center"/>
    </xf>
    <xf numFmtId="166" fontId="16" fillId="0" borderId="0" xfId="20" applyNumberFormat="1" applyFont="1" applyFill="1" applyBorder="1" applyAlignment="1">
      <alignment horizontal="center" vertical="center"/>
      <protection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6" fillId="0" borderId="0" xfId="20" applyNumberFormat="1" applyFont="1" applyFill="1" applyBorder="1" applyAlignment="1">
      <alignment horizontal="center" vertical="center"/>
      <protection/>
    </xf>
    <xf numFmtId="167" fontId="10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top" wrapText="1"/>
    </xf>
    <xf numFmtId="164" fontId="10" fillId="0" borderId="3" xfId="0" applyNumberFormat="1" applyFont="1" applyFill="1" applyBorder="1" applyAlignment="1">
      <alignment horizontal="center" vertical="center"/>
    </xf>
    <xf numFmtId="166" fontId="16" fillId="0" borderId="3" xfId="20" applyNumberFormat="1" applyFont="1" applyFill="1" applyBorder="1" applyAlignment="1">
      <alignment horizontal="center" vertical="center"/>
      <protection/>
    </xf>
    <xf numFmtId="166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6" fontId="12" fillId="0" borderId="0" xfId="24" applyNumberFormat="1" applyFont="1" applyFill="1" applyBorder="1" applyAlignment="1">
      <alignment horizontal="center" vertical="center"/>
      <protection/>
    </xf>
    <xf numFmtId="0" fontId="18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164" fontId="16" fillId="2" borderId="4" xfId="25" applyNumberFormat="1" applyFont="1" applyFill="1" applyBorder="1" applyAlignment="1">
      <alignment horizontal="center" vertical="center"/>
      <protection/>
    </xf>
    <xf numFmtId="164" fontId="16" fillId="2" borderId="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left" vertical="top" wrapText="1"/>
    </xf>
    <xf numFmtId="164" fontId="16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left" vertical="top" wrapText="1"/>
    </xf>
    <xf numFmtId="164" fontId="16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/>
    </xf>
    <xf numFmtId="49" fontId="16" fillId="2" borderId="3" xfId="19" applyNumberFormat="1" applyFont="1" applyFill="1" applyBorder="1" applyAlignment="1">
      <alignment horizontal="center" vertical="center" wrapText="1"/>
      <protection/>
    </xf>
    <xf numFmtId="0" fontId="10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0" fillId="2" borderId="0" xfId="0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 vertical="center" wrapText="1"/>
    </xf>
    <xf numFmtId="166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top" wrapText="1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top" wrapText="1"/>
    </xf>
    <xf numFmtId="166" fontId="10" fillId="2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49" fontId="15" fillId="2" borderId="0" xfId="21" applyNumberFormat="1" applyFont="1" applyFill="1" applyBorder="1" applyAlignment="1">
      <alignment horizontal="left"/>
      <protection/>
    </xf>
    <xf numFmtId="164" fontId="14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vertical="center"/>
    </xf>
    <xf numFmtId="166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49" fontId="12" fillId="2" borderId="0" xfId="21" applyNumberFormat="1" applyFont="1" applyFill="1" applyBorder="1" applyAlignment="1">
      <alignment horizontal="left"/>
      <protection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left" vertical="center"/>
    </xf>
    <xf numFmtId="0" fontId="6" fillId="2" borderId="0" xfId="19" applyFont="1" applyFill="1" applyAlignment="1">
      <alignment vertical="center"/>
      <protection/>
    </xf>
    <xf numFmtId="0" fontId="10" fillId="2" borderId="0" xfId="0" applyFont="1" applyFill="1" applyBorder="1" applyAlignment="1">
      <alignment/>
    </xf>
    <xf numFmtId="49" fontId="16" fillId="2" borderId="3" xfId="19" applyNumberFormat="1" applyFont="1" applyFill="1" applyBorder="1" applyAlignment="1">
      <alignment horizontal="center" vertical="top" wrapText="1"/>
      <protection/>
    </xf>
    <xf numFmtId="0" fontId="10" fillId="2" borderId="3" xfId="0" applyFont="1" applyFill="1" applyBorder="1" applyAlignment="1">
      <alignment horizontal="center"/>
    </xf>
    <xf numFmtId="0" fontId="16" fillId="2" borderId="0" xfId="19" applyFont="1" applyFill="1">
      <alignment/>
      <protection/>
    </xf>
    <xf numFmtId="0" fontId="11" fillId="2" borderId="0" xfId="0" applyFont="1" applyFill="1" applyAlignment="1">
      <alignment horizontal="left"/>
    </xf>
    <xf numFmtId="0" fontId="10" fillId="2" borderId="3" xfId="0" applyFont="1" applyFill="1" applyBorder="1" applyAlignment="1">
      <alignment vertical="center"/>
    </xf>
    <xf numFmtId="0" fontId="16" fillId="2" borderId="0" xfId="19" applyFont="1" applyFill="1" applyAlignment="1">
      <alignment vertical="center"/>
      <protection/>
    </xf>
    <xf numFmtId="0" fontId="11" fillId="2" borderId="0" xfId="0" applyFont="1" applyFill="1" applyAlignment="1">
      <alignment/>
    </xf>
    <xf numFmtId="164" fontId="11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0" fillId="2" borderId="0" xfId="0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164" fontId="10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 horizontal="right" vertical="center"/>
    </xf>
    <xf numFmtId="0" fontId="16" fillId="2" borderId="3" xfId="23" applyFont="1" applyFill="1" applyBorder="1" applyAlignment="1">
      <alignment vertical="center"/>
      <protection/>
    </xf>
    <xf numFmtId="0" fontId="10" fillId="2" borderId="0" xfId="0" applyFont="1" applyFill="1" applyBorder="1" applyAlignment="1">
      <alignment wrapText="1"/>
    </xf>
    <xf numFmtId="0" fontId="11" fillId="0" borderId="0" xfId="0" applyFont="1" applyAlignment="1">
      <alignment/>
    </xf>
    <xf numFmtId="164" fontId="10" fillId="2" borderId="0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center" vertical="center"/>
    </xf>
    <xf numFmtId="164" fontId="16" fillId="2" borderId="0" xfId="21" applyNumberFormat="1" applyFont="1" applyFill="1" applyBorder="1" applyAlignment="1">
      <alignment horizontal="right" vertical="center"/>
      <protection/>
    </xf>
    <xf numFmtId="2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right" vertical="top" wrapText="1"/>
    </xf>
    <xf numFmtId="49" fontId="16" fillId="2" borderId="0" xfId="19" applyNumberFormat="1" applyFont="1" applyFill="1" applyAlignment="1">
      <alignment horizontal="center" vertical="top" wrapText="1"/>
      <protection/>
    </xf>
    <xf numFmtId="164" fontId="16" fillId="2" borderId="3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/>
    </xf>
    <xf numFmtId="49" fontId="16" fillId="2" borderId="5" xfId="23" applyNumberFormat="1" applyFont="1" applyFill="1" applyBorder="1" applyAlignment="1">
      <alignment horizontal="center" vertical="center" wrapText="1"/>
      <protection/>
    </xf>
    <xf numFmtId="49" fontId="16" fillId="2" borderId="3" xfId="23" applyNumberFormat="1" applyFont="1" applyFill="1" applyBorder="1" applyAlignment="1">
      <alignment horizontal="center" vertical="center" wrapText="1"/>
      <protection/>
    </xf>
    <xf numFmtId="49" fontId="16" fillId="2" borderId="2" xfId="23" applyNumberFormat="1" applyFont="1" applyFill="1" applyBorder="1" applyAlignment="1">
      <alignment horizontal="center" vertical="center" wrapText="1"/>
      <protection/>
    </xf>
    <xf numFmtId="49" fontId="12" fillId="2" borderId="1" xfId="23" applyNumberFormat="1" applyFont="1" applyFill="1" applyBorder="1" applyAlignment="1">
      <alignment horizontal="left"/>
      <protection/>
    </xf>
    <xf numFmtId="164" fontId="11" fillId="2" borderId="0" xfId="0" applyNumberFormat="1" applyFont="1" applyFill="1" applyAlignment="1">
      <alignment/>
    </xf>
    <xf numFmtId="166" fontId="12" fillId="2" borderId="0" xfId="23" applyNumberFormat="1" applyFont="1" applyFill="1" applyBorder="1" applyAlignment="1">
      <alignment horizontal="center" vertical="center"/>
      <protection/>
    </xf>
    <xf numFmtId="49" fontId="12" fillId="2" borderId="0" xfId="23" applyNumberFormat="1" applyFont="1" applyFill="1" applyBorder="1" applyAlignment="1">
      <alignment horizontal="left"/>
      <protection/>
    </xf>
    <xf numFmtId="166" fontId="16" fillId="2" borderId="0" xfId="23" applyNumberFormat="1" applyFont="1" applyFill="1" applyBorder="1" applyAlignment="1">
      <alignment horizontal="center" vertical="center"/>
      <protection/>
    </xf>
    <xf numFmtId="164" fontId="12" fillId="2" borderId="0" xfId="22" applyNumberFormat="1" applyFont="1" applyFill="1" applyBorder="1" applyAlignment="1">
      <alignment horizontal="center" vertical="center"/>
      <protection/>
    </xf>
    <xf numFmtId="166" fontId="12" fillId="2" borderId="0" xfId="22" applyNumberFormat="1" applyFont="1" applyFill="1" applyBorder="1" applyAlignment="1">
      <alignment horizontal="center" vertical="center"/>
      <protection/>
    </xf>
    <xf numFmtId="0" fontId="10" fillId="2" borderId="0" xfId="0" applyFont="1" applyFill="1" applyBorder="1" applyAlignment="1">
      <alignment vertical="top" wrapText="1"/>
    </xf>
    <xf numFmtId="166" fontId="16" fillId="2" borderId="3" xfId="23" applyNumberFormat="1" applyFont="1" applyFill="1" applyBorder="1" applyAlignment="1">
      <alignment horizontal="center" vertical="center"/>
      <protection/>
    </xf>
    <xf numFmtId="2" fontId="11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1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49" fontId="12" fillId="3" borderId="0" xfId="21" applyNumberFormat="1" applyFont="1" applyFill="1" applyBorder="1" applyAlignment="1">
      <alignment horizontal="left"/>
      <protection/>
    </xf>
    <xf numFmtId="164" fontId="11" fillId="3" borderId="0" xfId="0" applyNumberFormat="1" applyFont="1" applyFill="1" applyBorder="1" applyAlignment="1">
      <alignment/>
    </xf>
    <xf numFmtId="164" fontId="11" fillId="3" borderId="1" xfId="0" applyNumberFormat="1" applyFont="1" applyFill="1" applyBorder="1" applyAlignment="1">
      <alignment horizontal="right" vertical="center"/>
    </xf>
    <xf numFmtId="166" fontId="11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164" fontId="11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top" wrapText="1"/>
    </xf>
    <xf numFmtId="164" fontId="10" fillId="3" borderId="0" xfId="0" applyNumberFormat="1" applyFont="1" applyFill="1" applyBorder="1" applyAlignment="1">
      <alignment/>
    </xf>
    <xf numFmtId="164" fontId="10" fillId="3" borderId="0" xfId="0" applyNumberFormat="1" applyFont="1" applyFill="1" applyBorder="1" applyAlignment="1">
      <alignment horizontal="right" vertical="center"/>
    </xf>
    <xf numFmtId="166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 wrapText="1"/>
    </xf>
    <xf numFmtId="164" fontId="10" fillId="3" borderId="0" xfId="0" applyNumberFormat="1" applyFont="1" applyFill="1" applyBorder="1" applyAlignment="1">
      <alignment/>
    </xf>
    <xf numFmtId="164" fontId="10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left" vertical="top" wrapText="1"/>
    </xf>
    <xf numFmtId="164" fontId="10" fillId="3" borderId="3" xfId="0" applyNumberFormat="1" applyFont="1" applyFill="1" applyBorder="1" applyAlignment="1">
      <alignment/>
    </xf>
    <xf numFmtId="164" fontId="10" fillId="3" borderId="3" xfId="0" applyNumberFormat="1" applyFont="1" applyFill="1" applyBorder="1" applyAlignment="1">
      <alignment horizontal="right" vertical="center"/>
    </xf>
    <xf numFmtId="165" fontId="10" fillId="3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/>
    </xf>
    <xf numFmtId="0" fontId="16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164" fontId="16" fillId="2" borderId="4" xfId="25" applyNumberFormat="1" applyFont="1" applyFill="1" applyBorder="1" applyAlignment="1">
      <alignment horizontal="center" vertical="center"/>
      <protection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6" fillId="2" borderId="1" xfId="19" applyNumberFormat="1" applyFont="1" applyFill="1" applyBorder="1" applyAlignment="1">
      <alignment horizontal="center" vertical="center" wrapText="1"/>
      <protection/>
    </xf>
    <xf numFmtId="49" fontId="16" fillId="2" borderId="0" xfId="19" applyNumberFormat="1" applyFont="1" applyFill="1" applyBorder="1" applyAlignment="1">
      <alignment horizontal="center" vertical="center" wrapText="1"/>
      <protection/>
    </xf>
    <xf numFmtId="49" fontId="16" fillId="2" borderId="3" xfId="19" applyNumberFormat="1" applyFont="1" applyFill="1" applyBorder="1" applyAlignment="1">
      <alignment horizontal="center" vertical="center" wrapText="1"/>
      <protection/>
    </xf>
    <xf numFmtId="49" fontId="16" fillId="2" borderId="4" xfId="19" applyNumberFormat="1" applyFont="1" applyFill="1" applyBorder="1" applyAlignment="1">
      <alignment horizontal="center" vertical="center" wrapText="1"/>
      <protection/>
    </xf>
    <xf numFmtId="49" fontId="16" fillId="2" borderId="6" xfId="19" applyNumberFormat="1" applyFont="1" applyFill="1" applyBorder="1" applyAlignment="1">
      <alignment horizontal="center" vertical="center" wrapText="1"/>
      <protection/>
    </xf>
    <xf numFmtId="0" fontId="10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/>
    </xf>
    <xf numFmtId="49" fontId="16" fillId="2" borderId="4" xfId="19" applyNumberFormat="1" applyFont="1" applyFill="1" applyBorder="1" applyAlignment="1">
      <alignment horizontal="center" vertical="top" wrapText="1"/>
      <protection/>
    </xf>
    <xf numFmtId="49" fontId="16" fillId="2" borderId="6" xfId="19" applyNumberFormat="1" applyFont="1" applyFill="1" applyBorder="1" applyAlignment="1">
      <alignment horizontal="center" vertical="top" wrapText="1"/>
      <protection/>
    </xf>
    <xf numFmtId="0" fontId="10" fillId="2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wrapText="1"/>
    </xf>
    <xf numFmtId="0" fontId="17" fillId="2" borderId="0" xfId="0" applyFont="1" applyFill="1" applyBorder="1" applyAlignment="1">
      <alignment vertical="center" wrapText="1"/>
    </xf>
    <xf numFmtId="49" fontId="16" fillId="2" borderId="1" xfId="23" applyNumberFormat="1" applyFont="1" applyFill="1" applyBorder="1" applyAlignment="1">
      <alignment horizontal="center" vertical="center" wrapText="1"/>
      <protection/>
    </xf>
    <xf numFmtId="49" fontId="16" fillId="2" borderId="0" xfId="23" applyNumberFormat="1" applyFont="1" applyFill="1" applyBorder="1" applyAlignment="1">
      <alignment horizontal="center" vertical="center" wrapText="1"/>
      <protection/>
    </xf>
    <xf numFmtId="49" fontId="16" fillId="2" borderId="3" xfId="23" applyNumberFormat="1" applyFont="1" applyFill="1" applyBorder="1" applyAlignment="1">
      <alignment horizontal="center" vertical="center" wrapText="1"/>
      <protection/>
    </xf>
    <xf numFmtId="0" fontId="16" fillId="2" borderId="4" xfId="23" applyFont="1" applyFill="1" applyBorder="1" applyAlignment="1">
      <alignment horizontal="center"/>
      <protection/>
    </xf>
    <xf numFmtId="0" fontId="16" fillId="2" borderId="1" xfId="23" applyFont="1" applyFill="1" applyBorder="1" applyAlignment="1">
      <alignment horizontal="center" vertical="center" wrapText="1"/>
      <protection/>
    </xf>
    <xf numFmtId="0" fontId="16" fillId="2" borderId="0" xfId="23" applyFont="1" applyFill="1" applyBorder="1" applyAlignment="1">
      <alignment horizontal="center" vertical="center" wrapText="1"/>
      <protection/>
    </xf>
    <xf numFmtId="0" fontId="16" fillId="2" borderId="3" xfId="23" applyFont="1" applyFill="1" applyBorder="1" applyAlignment="1">
      <alignment horizontal="center" vertical="center" wrapText="1"/>
      <protection/>
    </xf>
    <xf numFmtId="49" fontId="16" fillId="2" borderId="6" xfId="23" applyNumberFormat="1" applyFont="1" applyFill="1" applyBorder="1" applyAlignment="1">
      <alignment horizontal="center" vertical="center" wrapText="1"/>
      <protection/>
    </xf>
    <xf numFmtId="0" fontId="17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asistencia escolar y alfabetism" xfId="19"/>
    <cellStyle name="Normal_C1.Totales poblacion y Edos" xfId="20"/>
    <cellStyle name="Normal_c2.raw" xfId="21"/>
    <cellStyle name="Normal_c6 raw" xfId="22"/>
    <cellStyle name="Normal_Hoja1" xfId="23"/>
    <cellStyle name="Normal_Hoja2" xfId="24"/>
    <cellStyle name="Normal_Hoja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H1">
      <selection activeCell="N29" sqref="N29"/>
    </sheetView>
  </sheetViews>
  <sheetFormatPr defaultColWidth="11.421875" defaultRowHeight="15"/>
  <cols>
    <col min="1" max="1" width="3.8515625" style="4" customWidth="1"/>
    <col min="2" max="2" width="2.8515625" style="4" customWidth="1"/>
    <col min="3" max="17" width="10.8515625" style="4" customWidth="1"/>
  </cols>
  <sheetData>
    <row r="1" spans="1:12" ht="13.5">
      <c r="A1" s="15" t="s">
        <v>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2"/>
    </row>
    <row r="2" spans="1:12" ht="13.5">
      <c r="A2" s="16"/>
      <c r="B2" s="17"/>
      <c r="C2" s="15"/>
      <c r="D2" s="15"/>
      <c r="E2" s="15"/>
      <c r="F2" s="15"/>
      <c r="G2" s="16"/>
      <c r="H2" s="16"/>
      <c r="I2" s="16"/>
      <c r="J2" s="16"/>
      <c r="K2" s="16"/>
      <c r="L2" s="12"/>
    </row>
    <row r="3" spans="1:12" ht="13.5">
      <c r="A3" s="15" t="s">
        <v>107</v>
      </c>
      <c r="B3" s="13"/>
      <c r="C3" s="15"/>
      <c r="D3" s="16"/>
      <c r="E3" s="15"/>
      <c r="F3" s="15"/>
      <c r="G3" s="16"/>
      <c r="H3" s="16"/>
      <c r="I3" s="16"/>
      <c r="J3" s="16"/>
      <c r="K3" s="16"/>
      <c r="L3" s="12"/>
    </row>
    <row r="4" spans="1:12" ht="13.5">
      <c r="A4" s="16"/>
      <c r="B4" s="17" t="s">
        <v>110</v>
      </c>
      <c r="C4" s="17"/>
      <c r="D4" s="17"/>
      <c r="E4" s="17"/>
      <c r="F4" s="17"/>
      <c r="G4" s="16"/>
      <c r="H4" s="16"/>
      <c r="I4" s="16"/>
      <c r="J4" s="16"/>
      <c r="K4" s="16"/>
      <c r="L4" s="12"/>
    </row>
    <row r="5" spans="1:12" ht="13.5">
      <c r="A5" s="16"/>
      <c r="B5" s="17" t="s">
        <v>111</v>
      </c>
      <c r="C5" s="18"/>
      <c r="D5" s="17"/>
      <c r="E5" s="17"/>
      <c r="F5" s="17"/>
      <c r="G5" s="16"/>
      <c r="H5" s="16"/>
      <c r="I5" s="16"/>
      <c r="J5" s="16"/>
      <c r="K5" s="16"/>
      <c r="L5" s="12"/>
    </row>
    <row r="6" spans="1:12" ht="13.5">
      <c r="A6" s="16"/>
      <c r="B6" s="16"/>
      <c r="C6" s="17" t="s">
        <v>117</v>
      </c>
      <c r="D6" s="17"/>
      <c r="E6" s="17"/>
      <c r="F6" s="17"/>
      <c r="G6" s="16"/>
      <c r="H6" s="16"/>
      <c r="I6" s="16"/>
      <c r="J6" s="16"/>
      <c r="K6" s="16"/>
      <c r="L6" s="12"/>
    </row>
    <row r="7" spans="1:12" ht="13.5">
      <c r="A7" s="16"/>
      <c r="B7" s="16"/>
      <c r="C7" s="17"/>
      <c r="D7" s="17"/>
      <c r="E7" s="17"/>
      <c r="F7" s="17"/>
      <c r="G7" s="16"/>
      <c r="H7" s="16"/>
      <c r="I7" s="16"/>
      <c r="J7" s="16"/>
      <c r="K7" s="16"/>
      <c r="L7" s="12"/>
    </row>
    <row r="8" spans="1:12" ht="13.5">
      <c r="A8" s="19" t="s">
        <v>108</v>
      </c>
      <c r="B8" s="13"/>
      <c r="C8" s="13"/>
      <c r="D8" s="13"/>
      <c r="E8" s="17"/>
      <c r="F8" s="17"/>
      <c r="G8" s="16"/>
      <c r="H8" s="16"/>
      <c r="I8" s="16"/>
      <c r="J8" s="16"/>
      <c r="K8" s="16"/>
      <c r="L8" s="12"/>
    </row>
    <row r="9" spans="1:12" ht="13.5">
      <c r="A9" s="16"/>
      <c r="B9" s="18" t="s">
        <v>33</v>
      </c>
      <c r="C9" s="16"/>
      <c r="D9" s="16"/>
      <c r="E9" s="16"/>
      <c r="F9" s="16"/>
      <c r="G9" s="16"/>
      <c r="H9" s="16"/>
      <c r="I9" s="16"/>
      <c r="J9" s="16"/>
      <c r="K9" s="16"/>
      <c r="L9" s="12"/>
    </row>
    <row r="10" spans="1:12" ht="13.5">
      <c r="A10" s="18"/>
      <c r="B10" s="16"/>
      <c r="C10" s="18" t="s">
        <v>38</v>
      </c>
      <c r="D10" s="16"/>
      <c r="E10" s="16"/>
      <c r="F10" s="16"/>
      <c r="G10" s="16"/>
      <c r="H10" s="16"/>
      <c r="I10" s="16"/>
      <c r="J10" s="16"/>
      <c r="K10" s="16"/>
      <c r="L10" s="12"/>
    </row>
    <row r="11" spans="1:12" ht="13.5">
      <c r="A11" s="18"/>
      <c r="B11" s="16"/>
      <c r="C11" s="18"/>
      <c r="D11" s="16"/>
      <c r="E11" s="16"/>
      <c r="F11" s="16"/>
      <c r="G11" s="16"/>
      <c r="H11" s="16"/>
      <c r="I11" s="16"/>
      <c r="J11" s="16"/>
      <c r="K11" s="16"/>
      <c r="L11" s="12"/>
    </row>
    <row r="12" spans="1:12" ht="13.5">
      <c r="A12" s="15" t="s">
        <v>109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2"/>
    </row>
    <row r="13" spans="1:12" ht="13.5">
      <c r="A13" s="18"/>
      <c r="B13" s="16" t="s">
        <v>34</v>
      </c>
      <c r="C13" s="17"/>
      <c r="D13" s="17"/>
      <c r="E13" s="17"/>
      <c r="F13" s="17"/>
      <c r="G13" s="16"/>
      <c r="H13" s="16"/>
      <c r="I13" s="16"/>
      <c r="J13" s="16"/>
      <c r="K13" s="16"/>
      <c r="L13" s="12"/>
    </row>
    <row r="14" spans="1:12" ht="13.5">
      <c r="A14" s="16"/>
      <c r="B14" s="13"/>
      <c r="C14" s="16" t="s">
        <v>39</v>
      </c>
      <c r="D14" s="17"/>
      <c r="E14" s="17"/>
      <c r="F14" s="17"/>
      <c r="G14" s="16"/>
      <c r="H14" s="16"/>
      <c r="I14" s="16"/>
      <c r="J14" s="16"/>
      <c r="K14" s="16"/>
      <c r="L14" s="12"/>
    </row>
    <row r="15" spans="1:12" ht="13.5">
      <c r="A15" s="16"/>
      <c r="B15" s="16" t="s">
        <v>35</v>
      </c>
      <c r="C15" s="13"/>
      <c r="D15" s="13"/>
      <c r="E15" s="13"/>
      <c r="F15" s="13"/>
      <c r="G15" s="16"/>
      <c r="H15" s="16"/>
      <c r="I15" s="16"/>
      <c r="J15" s="16"/>
      <c r="K15" s="16"/>
      <c r="L15" s="12"/>
    </row>
    <row r="16" spans="1:12" ht="13.5">
      <c r="A16" s="16"/>
      <c r="B16" s="16"/>
      <c r="C16" s="16" t="s">
        <v>40</v>
      </c>
      <c r="D16" s="13"/>
      <c r="E16" s="13"/>
      <c r="F16" s="13"/>
      <c r="G16" s="16"/>
      <c r="H16" s="16"/>
      <c r="I16" s="16"/>
      <c r="J16" s="16"/>
      <c r="K16" s="16"/>
      <c r="L16" s="12"/>
    </row>
    <row r="17" spans="1:12" ht="13.5">
      <c r="A17" s="18"/>
      <c r="B17" s="18" t="s">
        <v>36</v>
      </c>
      <c r="C17" s="16"/>
      <c r="D17" s="16"/>
      <c r="E17" s="16"/>
      <c r="F17" s="16"/>
      <c r="G17" s="16"/>
      <c r="H17" s="16"/>
      <c r="I17" s="16"/>
      <c r="J17" s="16"/>
      <c r="K17" s="16"/>
      <c r="L17" s="12"/>
    </row>
    <row r="18" spans="1:12" ht="13.5">
      <c r="A18" s="16"/>
      <c r="B18" s="16"/>
      <c r="C18" s="18" t="s">
        <v>41</v>
      </c>
      <c r="D18" s="13"/>
      <c r="E18" s="13"/>
      <c r="F18" s="13"/>
      <c r="G18" s="16"/>
      <c r="H18" s="16"/>
      <c r="I18" s="16"/>
      <c r="J18" s="16"/>
      <c r="K18" s="16"/>
      <c r="L18" s="12"/>
    </row>
    <row r="19" spans="1:12" ht="13.5">
      <c r="A19" s="18"/>
      <c r="B19" s="16" t="s">
        <v>37</v>
      </c>
      <c r="C19" s="17"/>
      <c r="D19" s="17"/>
      <c r="E19" s="17"/>
      <c r="F19" s="17"/>
      <c r="G19" s="16"/>
      <c r="H19" s="16"/>
      <c r="I19" s="16"/>
      <c r="J19" s="16"/>
      <c r="K19" s="16"/>
      <c r="L19" s="12"/>
    </row>
    <row r="20" spans="1:12" ht="13.5">
      <c r="A20" s="16"/>
      <c r="B20" s="16"/>
      <c r="C20" s="16" t="s">
        <v>42</v>
      </c>
      <c r="D20" s="16"/>
      <c r="E20" s="16"/>
      <c r="F20" s="16"/>
      <c r="G20" s="16"/>
      <c r="H20" s="16"/>
      <c r="I20" s="16"/>
      <c r="J20" s="16"/>
      <c r="K20" s="16"/>
      <c r="L20" s="12"/>
    </row>
    <row r="21" spans="1:12" ht="13.5">
      <c r="A21" s="16"/>
      <c r="B21" s="20"/>
      <c r="C21" s="20"/>
      <c r="D21" s="16"/>
      <c r="E21" s="16"/>
      <c r="F21" s="16"/>
      <c r="G21" s="16"/>
      <c r="H21" s="16"/>
      <c r="I21" s="16"/>
      <c r="J21" s="16"/>
      <c r="K21" s="16"/>
      <c r="L21" s="12"/>
    </row>
    <row r="22" spans="1:12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/>
    </row>
    <row r="23" spans="1:12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/>
    </row>
    <row r="24" spans="1:12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/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:A65536"/>
    </sheetView>
  </sheetViews>
  <sheetFormatPr defaultColWidth="11.421875" defaultRowHeight="15"/>
  <cols>
    <col min="1" max="1" width="29.421875" style="0" customWidth="1"/>
    <col min="2" max="2" width="15.7109375" style="0" bestFit="1" customWidth="1"/>
    <col min="4" max="4" width="14.00390625" style="0" customWidth="1"/>
    <col min="5" max="5" width="1.7109375" style="0" customWidth="1"/>
    <col min="6" max="6" width="15.7109375" style="0" bestFit="1" customWidth="1"/>
    <col min="8" max="8" width="14.421875" style="0" customWidth="1"/>
  </cols>
  <sheetData>
    <row r="1" spans="1:14" s="20" customFormat="1" ht="15" customHeight="1">
      <c r="A1" s="13" t="s">
        <v>44</v>
      </c>
      <c r="B1" s="13"/>
      <c r="C1" s="16"/>
      <c r="D1" s="16"/>
      <c r="E1" s="16"/>
      <c r="F1" s="16"/>
      <c r="G1" s="16"/>
      <c r="H1" s="16"/>
      <c r="I1" s="16"/>
      <c r="J1" s="12"/>
      <c r="K1" s="12"/>
      <c r="L1" s="12"/>
      <c r="M1" s="12"/>
      <c r="N1" s="12"/>
    </row>
    <row r="2" spans="1:14" s="20" customFormat="1" ht="15" customHeight="1">
      <c r="A2" s="13" t="s">
        <v>43</v>
      </c>
      <c r="B2" s="13"/>
      <c r="C2" s="17"/>
      <c r="D2" s="17"/>
      <c r="E2" s="17"/>
      <c r="F2" s="17"/>
      <c r="G2" s="17"/>
      <c r="H2" s="17"/>
      <c r="I2" s="16"/>
      <c r="J2" s="12"/>
      <c r="K2" s="12"/>
      <c r="L2" s="12"/>
      <c r="M2" s="12"/>
      <c r="N2" s="12"/>
    </row>
    <row r="3" spans="1:8" ht="15" thickBot="1">
      <c r="A3" s="5"/>
      <c r="B3" s="8"/>
      <c r="C3" s="8"/>
      <c r="D3" s="8"/>
      <c r="E3" s="8"/>
      <c r="F3" s="8"/>
      <c r="G3" s="8"/>
      <c r="H3" s="8"/>
    </row>
    <row r="4" spans="1:8" ht="13.5">
      <c r="A4" s="194" t="s">
        <v>61</v>
      </c>
      <c r="B4" s="196">
        <v>2000</v>
      </c>
      <c r="C4" s="196"/>
      <c r="D4" s="196"/>
      <c r="E4" s="21"/>
      <c r="F4" s="197">
        <v>2005</v>
      </c>
      <c r="G4" s="197"/>
      <c r="H4" s="197"/>
    </row>
    <row r="5" spans="1:8" ht="15" thickBot="1">
      <c r="A5" s="195"/>
      <c r="B5" s="22" t="s">
        <v>62</v>
      </c>
      <c r="C5" s="23" t="s">
        <v>63</v>
      </c>
      <c r="D5" s="24" t="s">
        <v>64</v>
      </c>
      <c r="E5" s="24"/>
      <c r="F5" s="22" t="s">
        <v>62</v>
      </c>
      <c r="G5" s="22" t="s">
        <v>65</v>
      </c>
      <c r="H5" s="25" t="s">
        <v>66</v>
      </c>
    </row>
    <row r="6" spans="1:8" ht="13.5">
      <c r="A6" s="26" t="s">
        <v>67</v>
      </c>
      <c r="B6" s="27">
        <v>1917015</v>
      </c>
      <c r="C6" s="28">
        <v>100</v>
      </c>
      <c r="D6" s="29">
        <v>31.714783589241673</v>
      </c>
      <c r="E6" s="30"/>
      <c r="F6" s="31">
        <v>1769971</v>
      </c>
      <c r="G6" s="32">
        <v>100</v>
      </c>
      <c r="H6" s="29">
        <v>29.444543703572094</v>
      </c>
    </row>
    <row r="7" spans="1:8" ht="10.5" customHeight="1">
      <c r="A7" s="46"/>
      <c r="B7" s="27"/>
      <c r="C7" s="47"/>
      <c r="D7" s="29"/>
      <c r="E7" s="48"/>
      <c r="F7" s="27"/>
      <c r="G7" s="49"/>
      <c r="H7" s="29"/>
    </row>
    <row r="8" spans="1:8" ht="13.5">
      <c r="A8" s="33" t="s">
        <v>82</v>
      </c>
      <c r="B8" s="34">
        <v>41455</v>
      </c>
      <c r="C8" s="35">
        <v>2.162476558608044</v>
      </c>
      <c r="D8" s="36">
        <v>0.6858247607306222</v>
      </c>
      <c r="E8" s="37"/>
      <c r="F8" s="34">
        <v>43761</v>
      </c>
      <c r="G8" s="36">
        <v>2.472413389823901</v>
      </c>
      <c r="H8" s="36">
        <v>0.7279908410996669</v>
      </c>
    </row>
    <row r="9" spans="1:8" ht="13.5">
      <c r="A9" s="33" t="s">
        <v>81</v>
      </c>
      <c r="B9" s="34">
        <v>40722</v>
      </c>
      <c r="C9" s="35">
        <v>2.12424002942074</v>
      </c>
      <c r="D9" s="36">
        <v>0.6736981282468314</v>
      </c>
      <c r="E9" s="37"/>
      <c r="F9" s="34">
        <v>42791</v>
      </c>
      <c r="G9" s="36">
        <v>2.4176102320320503</v>
      </c>
      <c r="H9" s="36">
        <v>0.7118543013527079</v>
      </c>
    </row>
    <row r="10" spans="1:8" ht="13.5">
      <c r="A10" s="33" t="s">
        <v>73</v>
      </c>
      <c r="B10" s="34">
        <v>1641</v>
      </c>
      <c r="C10" s="35">
        <v>0.08560183410145461</v>
      </c>
      <c r="D10" s="38">
        <v>0.027148436433698006</v>
      </c>
      <c r="E10" s="37"/>
      <c r="F10" s="34">
        <v>1625</v>
      </c>
      <c r="G10" s="36">
        <v>0.09180941382655422</v>
      </c>
      <c r="H10" s="38">
        <v>0.02703286297815312</v>
      </c>
    </row>
    <row r="11" spans="1:8" ht="13.5">
      <c r="A11" s="33" t="s">
        <v>74</v>
      </c>
      <c r="B11" s="34">
        <v>133374</v>
      </c>
      <c r="C11" s="35">
        <v>6.957379050242174</v>
      </c>
      <c r="D11" s="36">
        <v>2.206517709267543</v>
      </c>
      <c r="E11" s="37"/>
      <c r="F11" s="34">
        <v>125706</v>
      </c>
      <c r="G11" s="36">
        <v>7.102150261218969</v>
      </c>
      <c r="H11" s="36">
        <v>2.091195737557979</v>
      </c>
    </row>
    <row r="12" spans="1:8" ht="13.5">
      <c r="A12" s="33" t="s">
        <v>78</v>
      </c>
      <c r="B12" s="34">
        <v>992</v>
      </c>
      <c r="C12" s="35">
        <v>0.051747117263036546</v>
      </c>
      <c r="D12" s="38">
        <v>0.01641148625364316</v>
      </c>
      <c r="E12" s="37"/>
      <c r="F12" s="34">
        <v>616</v>
      </c>
      <c r="G12" s="38">
        <v>0.03480283010286609</v>
      </c>
      <c r="H12" s="38">
        <v>0.010247534519718353</v>
      </c>
    </row>
    <row r="13" spans="1:8" ht="13.5">
      <c r="A13" s="33" t="s">
        <v>84</v>
      </c>
      <c r="B13" s="34">
        <v>13425</v>
      </c>
      <c r="C13" s="35">
        <v>0.7003075093309129</v>
      </c>
      <c r="D13" s="36">
        <v>0.2221010110435075</v>
      </c>
      <c r="E13" s="37"/>
      <c r="F13" s="34">
        <v>12610</v>
      </c>
      <c r="G13" s="36">
        <v>0.7124410512940608</v>
      </c>
      <c r="H13" s="36">
        <v>0.20977501671046822</v>
      </c>
    </row>
    <row r="14" spans="1:8" ht="13.5">
      <c r="A14" s="33" t="s">
        <v>77</v>
      </c>
      <c r="B14" s="34">
        <v>351</v>
      </c>
      <c r="C14" s="39">
        <v>0.018309715886417163</v>
      </c>
      <c r="D14" s="38">
        <v>0.0058068867691822065</v>
      </c>
      <c r="E14" s="37"/>
      <c r="F14" s="34">
        <v>213</v>
      </c>
      <c r="G14" s="40">
        <v>0.012034095473880645</v>
      </c>
      <c r="H14" s="40">
        <v>0.003543384501136378</v>
      </c>
    </row>
    <row r="15" spans="1:8" ht="13.5">
      <c r="A15" s="33" t="s">
        <v>70</v>
      </c>
      <c r="B15" s="34">
        <v>1302</v>
      </c>
      <c r="C15" s="35">
        <v>0.06791809140773547</v>
      </c>
      <c r="D15" s="38">
        <v>0.021540075707906645</v>
      </c>
      <c r="E15" s="37"/>
      <c r="F15" s="34">
        <v>1134</v>
      </c>
      <c r="G15" s="36">
        <v>0.06406884632573076</v>
      </c>
      <c r="H15" s="38">
        <v>0.01886477945675424</v>
      </c>
    </row>
    <row r="16" spans="1:8" ht="13.5">
      <c r="A16" s="33" t="s">
        <v>69</v>
      </c>
      <c r="B16" s="34">
        <v>133430</v>
      </c>
      <c r="C16" s="35">
        <v>6.9603002584747635</v>
      </c>
      <c r="D16" s="36">
        <v>2.2074441641367004</v>
      </c>
      <c r="E16" s="37"/>
      <c r="F16" s="34">
        <v>111840</v>
      </c>
      <c r="G16" s="36">
        <v>6.318747595299584</v>
      </c>
      <c r="H16" s="36">
        <v>1.8605263972163972</v>
      </c>
    </row>
    <row r="17" spans="1:8" ht="13.5">
      <c r="A17" s="33" t="s">
        <v>76</v>
      </c>
      <c r="B17" s="34">
        <v>214477</v>
      </c>
      <c r="C17" s="35">
        <v>11.188071037524484</v>
      </c>
      <c r="D17" s="36">
        <v>3.548272517361516</v>
      </c>
      <c r="E17" s="37"/>
      <c r="F17" s="34">
        <v>206559</v>
      </c>
      <c r="G17" s="36">
        <v>11.670191206522592</v>
      </c>
      <c r="H17" s="36">
        <v>3.436234550094973</v>
      </c>
    </row>
    <row r="18" spans="1:8" ht="13.5">
      <c r="A18" s="33" t="s">
        <v>83</v>
      </c>
      <c r="B18" s="34">
        <v>446236</v>
      </c>
      <c r="C18" s="35">
        <v>23.277647801399574</v>
      </c>
      <c r="D18" s="36">
        <v>7.382455624879746</v>
      </c>
      <c r="E18" s="37"/>
      <c r="F18" s="34">
        <v>423216</v>
      </c>
      <c r="G18" s="36">
        <v>23.910900235088597</v>
      </c>
      <c r="H18" s="36">
        <v>7.040455469638185</v>
      </c>
    </row>
    <row r="19" spans="1:8" ht="13.5">
      <c r="A19" s="33" t="s">
        <v>68</v>
      </c>
      <c r="B19" s="34">
        <v>291722</v>
      </c>
      <c r="C19" s="35">
        <v>15.21751264335438</v>
      </c>
      <c r="D19" s="36">
        <v>4.826201202505333</v>
      </c>
      <c r="E19" s="37"/>
      <c r="F19" s="34">
        <v>239850</v>
      </c>
      <c r="G19" s="36">
        <v>13.551069480799402</v>
      </c>
      <c r="H19" s="36">
        <v>3.9900505755754003</v>
      </c>
    </row>
    <row r="20" spans="1:8" ht="13.5">
      <c r="A20" s="33" t="s">
        <v>72</v>
      </c>
      <c r="B20" s="34">
        <v>8312</v>
      </c>
      <c r="C20" s="35">
        <v>0.4335907648088304</v>
      </c>
      <c r="D20" s="36">
        <v>0.1375123727220584</v>
      </c>
      <c r="E20" s="37"/>
      <c r="F20" s="34">
        <v>9720</v>
      </c>
      <c r="G20" s="36">
        <v>0.5491615399348351</v>
      </c>
      <c r="H20" s="36">
        <v>0.16169810962932205</v>
      </c>
    </row>
    <row r="21" spans="1:8" ht="13.5">
      <c r="A21" s="33" t="s">
        <v>79</v>
      </c>
      <c r="B21" s="34">
        <v>16111</v>
      </c>
      <c r="C21" s="35">
        <v>0.8404211756298203</v>
      </c>
      <c r="D21" s="36">
        <v>0.2665377570891582</v>
      </c>
      <c r="E21" s="37"/>
      <c r="F21" s="34">
        <v>16163</v>
      </c>
      <c r="G21" s="36">
        <v>0.9131788034945205</v>
      </c>
      <c r="H21" s="36">
        <v>0.2688813318867009</v>
      </c>
    </row>
    <row r="22" spans="1:8" ht="13.5">
      <c r="A22" s="33" t="s">
        <v>71</v>
      </c>
      <c r="B22" s="34">
        <v>466</v>
      </c>
      <c r="C22" s="39">
        <v>0.024308625649773215</v>
      </c>
      <c r="D22" s="38">
        <v>0.007709428018344469</v>
      </c>
      <c r="E22" s="37"/>
      <c r="F22" s="34">
        <v>842</v>
      </c>
      <c r="G22" s="38">
        <v>0.04757140088735917</v>
      </c>
      <c r="H22" s="38">
        <v>0.014007181924679956</v>
      </c>
    </row>
    <row r="23" spans="1:8" ht="13.5">
      <c r="A23" s="33" t="s">
        <v>75</v>
      </c>
      <c r="B23" s="34">
        <v>99389</v>
      </c>
      <c r="C23" s="35">
        <v>5.184570804088648</v>
      </c>
      <c r="D23" s="36">
        <v>1.6442754105477217</v>
      </c>
      <c r="E23" s="37"/>
      <c r="F23" s="34">
        <v>98573</v>
      </c>
      <c r="G23" s="36">
        <v>5.569187291769187</v>
      </c>
      <c r="H23" s="36">
        <v>1.6398217860587614</v>
      </c>
    </row>
    <row r="24" spans="1:8" ht="13.5">
      <c r="A24" s="33" t="s">
        <v>85</v>
      </c>
      <c r="B24" s="34">
        <v>20712</v>
      </c>
      <c r="C24" s="35">
        <v>1.0804297305967872</v>
      </c>
      <c r="D24" s="36">
        <v>0.3426559508925979</v>
      </c>
      <c r="E24" s="37"/>
      <c r="F24" s="34">
        <v>23846</v>
      </c>
      <c r="G24" s="36">
        <v>1.3472537120664687</v>
      </c>
      <c r="H24" s="36">
        <v>0.39669270804740886</v>
      </c>
    </row>
    <row r="25" spans="1:8" ht="15" thickBot="1">
      <c r="A25" s="41" t="s">
        <v>80</v>
      </c>
      <c r="B25" s="42">
        <v>452898</v>
      </c>
      <c r="C25" s="43">
        <v>23.625167252212425</v>
      </c>
      <c r="D25" s="44">
        <v>7.492670666635565</v>
      </c>
      <c r="E25" s="45"/>
      <c r="F25" s="42">
        <v>410906</v>
      </c>
      <c r="G25" s="44">
        <v>23.21540861403944</v>
      </c>
      <c r="H25" s="44">
        <v>6.835671135323684</v>
      </c>
    </row>
    <row r="26" spans="1:9" s="3" customFormat="1" ht="27.75" customHeight="1">
      <c r="A26" s="198" t="s">
        <v>22</v>
      </c>
      <c r="B26" s="198"/>
      <c r="C26" s="198"/>
      <c r="D26" s="198"/>
      <c r="E26" s="198"/>
      <c r="F26" s="198"/>
      <c r="G26" s="198"/>
      <c r="H26" s="198"/>
      <c r="I26" s="198"/>
    </row>
    <row r="27" spans="1:9" s="3" customFormat="1" ht="15.75" customHeight="1">
      <c r="A27" s="50" t="s">
        <v>45</v>
      </c>
      <c r="B27" s="50"/>
      <c r="C27" s="50"/>
      <c r="D27" s="50"/>
      <c r="E27" s="50"/>
      <c r="F27" s="50"/>
      <c r="G27" s="50"/>
      <c r="H27" s="50"/>
      <c r="I27" s="16"/>
    </row>
    <row r="28" spans="1:9" s="3" customFormat="1" ht="15.75" customHeight="1">
      <c r="A28" s="50" t="s">
        <v>46</v>
      </c>
      <c r="B28" s="50"/>
      <c r="C28" s="50"/>
      <c r="D28" s="50"/>
      <c r="E28" s="50"/>
      <c r="F28" s="50"/>
      <c r="G28" s="50"/>
      <c r="H28" s="50"/>
      <c r="I28" s="16"/>
    </row>
    <row r="29" spans="1:8" ht="13.5">
      <c r="A29" s="1"/>
      <c r="B29" s="1"/>
      <c r="C29" s="1"/>
      <c r="D29" s="1"/>
      <c r="E29" s="1"/>
      <c r="F29" s="1"/>
      <c r="G29" s="1"/>
      <c r="H29" s="1"/>
    </row>
  </sheetData>
  <mergeCells count="4">
    <mergeCell ref="A4:A5"/>
    <mergeCell ref="B4:D4"/>
    <mergeCell ref="F4:H4"/>
    <mergeCell ref="A26:I26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M1">
      <selection activeCell="U15" sqref="U15"/>
    </sheetView>
  </sheetViews>
  <sheetFormatPr defaultColWidth="11.421875" defaultRowHeight="15"/>
  <cols>
    <col min="1" max="1" width="28.00390625" style="4" customWidth="1"/>
    <col min="2" max="2" width="15.8515625" style="4" customWidth="1"/>
    <col min="3" max="5" width="10.8515625" style="4" customWidth="1"/>
    <col min="6" max="6" width="1.421875" style="4" customWidth="1"/>
    <col min="7" max="9" width="10.8515625" style="4" customWidth="1"/>
    <col min="10" max="10" width="1.7109375" style="4" customWidth="1"/>
    <col min="11" max="13" width="10.8515625" style="4" customWidth="1"/>
    <col min="14" max="14" width="1.28515625" style="4" customWidth="1"/>
    <col min="15" max="17" width="10.8515625" style="4" customWidth="1"/>
    <col min="18" max="18" width="1.421875" style="4" customWidth="1"/>
    <col min="19" max="29" width="10.8515625" style="4" customWidth="1"/>
  </cols>
  <sheetData>
    <row r="1" spans="1:22" s="20" customFormat="1" ht="12.75">
      <c r="A1" s="5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20" customFormat="1" ht="12.75">
      <c r="A2" s="52">
        <v>2005</v>
      </c>
      <c r="B2" s="53"/>
      <c r="C2" s="5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15" thickBot="1"/>
    <row r="4" spans="1:29" s="9" customFormat="1" ht="13.5">
      <c r="A4" s="201" t="s">
        <v>114</v>
      </c>
      <c r="B4" s="201" t="s">
        <v>87</v>
      </c>
      <c r="C4" s="200" t="s">
        <v>88</v>
      </c>
      <c r="D4" s="200"/>
      <c r="E4" s="200"/>
      <c r="F4" s="54"/>
      <c r="G4" s="200" t="s">
        <v>89</v>
      </c>
      <c r="H4" s="200"/>
      <c r="I4" s="200"/>
      <c r="J4" s="54"/>
      <c r="K4" s="200" t="s">
        <v>90</v>
      </c>
      <c r="L4" s="200"/>
      <c r="M4" s="200"/>
      <c r="N4" s="54"/>
      <c r="O4" s="200" t="s">
        <v>91</v>
      </c>
      <c r="P4" s="200"/>
      <c r="Q4" s="200"/>
      <c r="R4" s="54"/>
      <c r="S4" s="200" t="s">
        <v>23</v>
      </c>
      <c r="T4" s="200"/>
      <c r="U4" s="200"/>
      <c r="V4" s="6"/>
      <c r="W4" s="6"/>
      <c r="X4" s="6"/>
      <c r="Y4" s="6"/>
      <c r="Z4" s="6"/>
      <c r="AA4" s="6"/>
      <c r="AB4" s="6"/>
      <c r="AC4" s="6"/>
    </row>
    <row r="5" spans="1:29" s="9" customFormat="1" ht="15" thickBot="1">
      <c r="A5" s="202"/>
      <c r="B5" s="202"/>
      <c r="C5" s="55" t="s">
        <v>67</v>
      </c>
      <c r="D5" s="55" t="s">
        <v>112</v>
      </c>
      <c r="E5" s="55" t="s">
        <v>93</v>
      </c>
      <c r="F5" s="55"/>
      <c r="G5" s="55" t="s">
        <v>67</v>
      </c>
      <c r="H5" s="55" t="s">
        <v>92</v>
      </c>
      <c r="I5" s="55" t="s">
        <v>93</v>
      </c>
      <c r="J5" s="55"/>
      <c r="K5" s="55" t="s">
        <v>67</v>
      </c>
      <c r="L5" s="55" t="s">
        <v>92</v>
      </c>
      <c r="M5" s="55" t="s">
        <v>93</v>
      </c>
      <c r="N5" s="55"/>
      <c r="O5" s="55" t="s">
        <v>67</v>
      </c>
      <c r="P5" s="55" t="s">
        <v>92</v>
      </c>
      <c r="Q5" s="55" t="s">
        <v>93</v>
      </c>
      <c r="R5" s="55"/>
      <c r="S5" s="55" t="s">
        <v>67</v>
      </c>
      <c r="T5" s="55" t="s">
        <v>92</v>
      </c>
      <c r="U5" s="55" t="s">
        <v>93</v>
      </c>
      <c r="V5" s="6"/>
      <c r="W5" s="6"/>
      <c r="X5" s="6"/>
      <c r="Y5" s="6"/>
      <c r="Z5" s="6"/>
      <c r="AA5" s="6"/>
      <c r="AB5" s="6"/>
      <c r="AC5" s="6"/>
    </row>
    <row r="6" spans="1:29" s="9" customFormat="1" ht="13.5">
      <c r="A6" s="56" t="s">
        <v>62</v>
      </c>
      <c r="B6" s="57">
        <f aca="true" t="shared" si="0" ref="B6:B25">C6+G6+K6+O6+S6</f>
        <v>1769971</v>
      </c>
      <c r="C6" s="58">
        <f aca="true" t="shared" si="1" ref="C6:U6">SUM(C8:C25)</f>
        <v>375797</v>
      </c>
      <c r="D6" s="58">
        <f t="shared" si="1"/>
        <v>188577</v>
      </c>
      <c r="E6" s="58">
        <f t="shared" si="1"/>
        <v>187220</v>
      </c>
      <c r="F6" s="58"/>
      <c r="G6" s="57">
        <f t="shared" si="1"/>
        <v>319170</v>
      </c>
      <c r="H6" s="57">
        <f t="shared" si="1"/>
        <v>150996</v>
      </c>
      <c r="I6" s="57">
        <f t="shared" si="1"/>
        <v>168174</v>
      </c>
      <c r="J6" s="57"/>
      <c r="K6" s="57">
        <f t="shared" si="1"/>
        <v>275201</v>
      </c>
      <c r="L6" s="57">
        <f t="shared" si="1"/>
        <v>128357</v>
      </c>
      <c r="M6" s="57">
        <f t="shared" si="1"/>
        <v>146844</v>
      </c>
      <c r="N6" s="57"/>
      <c r="O6" s="57">
        <f t="shared" si="1"/>
        <v>459745</v>
      </c>
      <c r="P6" s="57">
        <f t="shared" si="1"/>
        <v>217889</v>
      </c>
      <c r="Q6" s="57">
        <f t="shared" si="1"/>
        <v>241856</v>
      </c>
      <c r="R6" s="57"/>
      <c r="S6" s="57">
        <f t="shared" si="1"/>
        <v>340058</v>
      </c>
      <c r="T6" s="57">
        <f t="shared" si="1"/>
        <v>158276</v>
      </c>
      <c r="U6" s="57">
        <f t="shared" si="1"/>
        <v>181782</v>
      </c>
      <c r="V6" s="6"/>
      <c r="W6" s="6"/>
      <c r="X6" s="6"/>
      <c r="Y6" s="6"/>
      <c r="Z6" s="6"/>
      <c r="AA6" s="6"/>
      <c r="AB6" s="6"/>
      <c r="AC6" s="6"/>
    </row>
    <row r="7" spans="1:29" s="9" customFormat="1" ht="13.5">
      <c r="A7" s="56"/>
      <c r="B7" s="57"/>
      <c r="C7" s="58"/>
      <c r="D7" s="58"/>
      <c r="E7" s="58"/>
      <c r="F7" s="58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"/>
      <c r="W7" s="6"/>
      <c r="X7" s="6"/>
      <c r="Y7" s="6"/>
      <c r="Z7" s="6"/>
      <c r="AA7" s="6"/>
      <c r="AB7" s="6"/>
      <c r="AC7" s="6"/>
    </row>
    <row r="8" spans="1:29" s="9" customFormat="1" ht="13.5">
      <c r="A8" s="59" t="s">
        <v>82</v>
      </c>
      <c r="B8" s="60">
        <f t="shared" si="0"/>
        <v>43761</v>
      </c>
      <c r="C8" s="61">
        <f aca="true" t="shared" si="2" ref="C8:C25">D8+E8</f>
        <v>13467</v>
      </c>
      <c r="D8" s="61">
        <v>6802</v>
      </c>
      <c r="E8" s="61">
        <v>6665</v>
      </c>
      <c r="F8" s="61"/>
      <c r="G8" s="61">
        <f aca="true" t="shared" si="3" ref="G8:G25">H8+I8</f>
        <v>9547</v>
      </c>
      <c r="H8" s="61">
        <v>4526</v>
      </c>
      <c r="I8" s="61">
        <v>5021</v>
      </c>
      <c r="J8" s="61"/>
      <c r="K8" s="61">
        <f aca="true" t="shared" si="4" ref="K8:K25">L8+M8</f>
        <v>7069</v>
      </c>
      <c r="L8" s="61">
        <v>3257</v>
      </c>
      <c r="M8" s="61">
        <v>3812</v>
      </c>
      <c r="N8" s="61"/>
      <c r="O8" s="61">
        <f aca="true" t="shared" si="5" ref="O8:O25">P8+Q8</f>
        <v>8991</v>
      </c>
      <c r="P8" s="61">
        <v>4248</v>
      </c>
      <c r="Q8" s="61">
        <v>4743</v>
      </c>
      <c r="R8" s="61"/>
      <c r="S8" s="61">
        <f aca="true" t="shared" si="6" ref="S8:S25">T8+U8</f>
        <v>4687</v>
      </c>
      <c r="T8" s="61">
        <v>2231</v>
      </c>
      <c r="U8" s="61">
        <v>2456</v>
      </c>
      <c r="V8" s="6"/>
      <c r="W8" s="6"/>
      <c r="X8" s="6"/>
      <c r="Y8" s="6"/>
      <c r="Z8" s="6"/>
      <c r="AA8" s="6"/>
      <c r="AB8" s="6"/>
      <c r="AC8" s="6"/>
    </row>
    <row r="9" spans="1:29" s="9" customFormat="1" ht="13.5">
      <c r="A9" s="59" t="s">
        <v>81</v>
      </c>
      <c r="B9" s="60">
        <f t="shared" si="0"/>
        <v>42791</v>
      </c>
      <c r="C9" s="61">
        <f t="shared" si="2"/>
        <v>14007</v>
      </c>
      <c r="D9" s="61">
        <v>7112</v>
      </c>
      <c r="E9" s="61">
        <v>6895</v>
      </c>
      <c r="F9" s="61"/>
      <c r="G9" s="61">
        <f t="shared" si="3"/>
        <v>9115</v>
      </c>
      <c r="H9" s="61">
        <v>4220</v>
      </c>
      <c r="I9" s="61">
        <v>4895</v>
      </c>
      <c r="J9" s="61"/>
      <c r="K9" s="61">
        <f t="shared" si="4"/>
        <v>6226</v>
      </c>
      <c r="L9" s="61">
        <v>2787</v>
      </c>
      <c r="M9" s="61">
        <v>3439</v>
      </c>
      <c r="N9" s="61"/>
      <c r="O9" s="61">
        <f t="shared" si="5"/>
        <v>8627</v>
      </c>
      <c r="P9" s="61">
        <v>3953</v>
      </c>
      <c r="Q9" s="61">
        <v>4674</v>
      </c>
      <c r="R9" s="61"/>
      <c r="S9" s="61">
        <f t="shared" si="6"/>
        <v>4816</v>
      </c>
      <c r="T9" s="61">
        <v>2205</v>
      </c>
      <c r="U9" s="61">
        <v>2611</v>
      </c>
      <c r="V9" s="6"/>
      <c r="W9" s="6"/>
      <c r="X9" s="6"/>
      <c r="Y9" s="6"/>
      <c r="Z9" s="6"/>
      <c r="AA9" s="6"/>
      <c r="AB9" s="6"/>
      <c r="AC9" s="6"/>
    </row>
    <row r="10" spans="1:29" s="9" customFormat="1" ht="13.5">
      <c r="A10" s="59" t="s">
        <v>73</v>
      </c>
      <c r="B10" s="60">
        <f t="shared" si="0"/>
        <v>1625</v>
      </c>
      <c r="C10" s="61">
        <f t="shared" si="2"/>
        <v>521</v>
      </c>
      <c r="D10" s="61">
        <v>264</v>
      </c>
      <c r="E10" s="61">
        <v>257</v>
      </c>
      <c r="F10" s="61"/>
      <c r="G10" s="61">
        <f t="shared" si="3"/>
        <v>346</v>
      </c>
      <c r="H10" s="61">
        <v>191</v>
      </c>
      <c r="I10" s="61">
        <v>155</v>
      </c>
      <c r="J10" s="61"/>
      <c r="K10" s="61">
        <f t="shared" si="4"/>
        <v>284</v>
      </c>
      <c r="L10" s="61">
        <v>147</v>
      </c>
      <c r="M10" s="61">
        <v>137</v>
      </c>
      <c r="N10" s="61"/>
      <c r="O10" s="61">
        <f t="shared" si="5"/>
        <v>280</v>
      </c>
      <c r="P10" s="61">
        <v>125</v>
      </c>
      <c r="Q10" s="61">
        <v>155</v>
      </c>
      <c r="R10" s="61"/>
      <c r="S10" s="61">
        <f t="shared" si="6"/>
        <v>194</v>
      </c>
      <c r="T10" s="61">
        <v>101</v>
      </c>
      <c r="U10" s="61">
        <v>93</v>
      </c>
      <c r="V10" s="6"/>
      <c r="W10" s="6"/>
      <c r="X10" s="6"/>
      <c r="Y10" s="6"/>
      <c r="Z10" s="6"/>
      <c r="AA10" s="6"/>
      <c r="AB10" s="6"/>
      <c r="AC10" s="6"/>
    </row>
    <row r="11" spans="1:29" s="9" customFormat="1" ht="13.5">
      <c r="A11" s="59" t="s">
        <v>74</v>
      </c>
      <c r="B11" s="60">
        <f t="shared" si="0"/>
        <v>125706</v>
      </c>
      <c r="C11" s="61">
        <f t="shared" si="2"/>
        <v>30874</v>
      </c>
      <c r="D11" s="61">
        <v>15467</v>
      </c>
      <c r="E11" s="61">
        <v>15407</v>
      </c>
      <c r="F11" s="61"/>
      <c r="G11" s="61">
        <f t="shared" si="3"/>
        <v>25601</v>
      </c>
      <c r="H11" s="61">
        <v>11855</v>
      </c>
      <c r="I11" s="61">
        <v>13746</v>
      </c>
      <c r="J11" s="61"/>
      <c r="K11" s="61">
        <f t="shared" si="4"/>
        <v>20052</v>
      </c>
      <c r="L11" s="61">
        <v>8855</v>
      </c>
      <c r="M11" s="61">
        <v>11197</v>
      </c>
      <c r="N11" s="61"/>
      <c r="O11" s="61">
        <f t="shared" si="5"/>
        <v>30717</v>
      </c>
      <c r="P11" s="61">
        <v>14419</v>
      </c>
      <c r="Q11" s="61">
        <v>16298</v>
      </c>
      <c r="R11" s="61"/>
      <c r="S11" s="61">
        <f t="shared" si="6"/>
        <v>18462</v>
      </c>
      <c r="T11" s="61">
        <v>8947</v>
      </c>
      <c r="U11" s="61">
        <v>9515</v>
      </c>
      <c r="V11" s="6"/>
      <c r="W11" s="6"/>
      <c r="X11" s="6"/>
      <c r="Y11" s="6"/>
      <c r="Z11" s="6"/>
      <c r="AA11" s="6"/>
      <c r="AB11" s="6"/>
      <c r="AC11" s="6"/>
    </row>
    <row r="12" spans="1:29" s="9" customFormat="1" ht="13.5">
      <c r="A12" s="59" t="s">
        <v>78</v>
      </c>
      <c r="B12" s="60">
        <f t="shared" si="0"/>
        <v>616</v>
      </c>
      <c r="C12" s="61">
        <f t="shared" si="2"/>
        <v>34</v>
      </c>
      <c r="D12" s="61">
        <v>21</v>
      </c>
      <c r="E12" s="61">
        <v>13</v>
      </c>
      <c r="F12" s="61"/>
      <c r="G12" s="61">
        <f t="shared" si="3"/>
        <v>30</v>
      </c>
      <c r="H12" s="61">
        <v>13</v>
      </c>
      <c r="I12" s="61">
        <v>17</v>
      </c>
      <c r="J12" s="61"/>
      <c r="K12" s="61">
        <f t="shared" si="4"/>
        <v>29</v>
      </c>
      <c r="L12" s="61">
        <v>16</v>
      </c>
      <c r="M12" s="61">
        <v>13</v>
      </c>
      <c r="N12" s="61"/>
      <c r="O12" s="61">
        <f t="shared" si="5"/>
        <v>153</v>
      </c>
      <c r="P12" s="61">
        <v>94</v>
      </c>
      <c r="Q12" s="61">
        <v>59</v>
      </c>
      <c r="R12" s="61"/>
      <c r="S12" s="61">
        <f t="shared" si="6"/>
        <v>370</v>
      </c>
      <c r="T12" s="61">
        <v>159</v>
      </c>
      <c r="U12" s="61">
        <v>211</v>
      </c>
      <c r="V12" s="6"/>
      <c r="W12" s="6"/>
      <c r="X12" s="6"/>
      <c r="Y12" s="6"/>
      <c r="Z12" s="6"/>
      <c r="AA12" s="6"/>
      <c r="AB12" s="6"/>
      <c r="AC12" s="6"/>
    </row>
    <row r="13" spans="1:29" s="9" customFormat="1" ht="13.5">
      <c r="A13" s="59" t="s">
        <v>84</v>
      </c>
      <c r="B13" s="60">
        <f t="shared" si="0"/>
        <v>12610</v>
      </c>
      <c r="C13" s="61">
        <f t="shared" si="2"/>
        <v>2085</v>
      </c>
      <c r="D13" s="61">
        <v>1048</v>
      </c>
      <c r="E13" s="61">
        <v>1037</v>
      </c>
      <c r="F13" s="61"/>
      <c r="G13" s="61">
        <f t="shared" si="3"/>
        <v>2238</v>
      </c>
      <c r="H13" s="61">
        <v>1085</v>
      </c>
      <c r="I13" s="61">
        <v>1153</v>
      </c>
      <c r="J13" s="61"/>
      <c r="K13" s="61">
        <f t="shared" si="4"/>
        <v>1964</v>
      </c>
      <c r="L13" s="61">
        <v>935</v>
      </c>
      <c r="M13" s="61">
        <v>1029</v>
      </c>
      <c r="N13" s="61"/>
      <c r="O13" s="61">
        <f t="shared" si="5"/>
        <v>3278</v>
      </c>
      <c r="P13" s="61">
        <v>1613</v>
      </c>
      <c r="Q13" s="61">
        <v>1665</v>
      </c>
      <c r="R13" s="61"/>
      <c r="S13" s="61">
        <f t="shared" si="6"/>
        <v>3045</v>
      </c>
      <c r="T13" s="61">
        <v>1480</v>
      </c>
      <c r="U13" s="61">
        <v>1565</v>
      </c>
      <c r="V13" s="6"/>
      <c r="W13" s="6"/>
      <c r="X13" s="6"/>
      <c r="Y13" s="6"/>
      <c r="Z13" s="6"/>
      <c r="AA13" s="6"/>
      <c r="AB13" s="6"/>
      <c r="AC13" s="6"/>
    </row>
    <row r="14" spans="1:29" s="9" customFormat="1" ht="13.5">
      <c r="A14" s="59" t="s">
        <v>77</v>
      </c>
      <c r="B14" s="60">
        <f t="shared" si="0"/>
        <v>213</v>
      </c>
      <c r="C14" s="61">
        <f t="shared" si="2"/>
        <v>12</v>
      </c>
      <c r="D14" s="61">
        <v>6</v>
      </c>
      <c r="E14" s="61">
        <v>6</v>
      </c>
      <c r="F14" s="61"/>
      <c r="G14" s="61">
        <f t="shared" si="3"/>
        <v>38</v>
      </c>
      <c r="H14" s="61">
        <v>22</v>
      </c>
      <c r="I14" s="61">
        <v>16</v>
      </c>
      <c r="J14" s="61"/>
      <c r="K14" s="61">
        <f t="shared" si="4"/>
        <v>31</v>
      </c>
      <c r="L14" s="61">
        <v>15</v>
      </c>
      <c r="M14" s="61">
        <v>16</v>
      </c>
      <c r="N14" s="61"/>
      <c r="O14" s="61">
        <f t="shared" si="5"/>
        <v>78</v>
      </c>
      <c r="P14" s="61">
        <v>36</v>
      </c>
      <c r="Q14" s="61">
        <v>42</v>
      </c>
      <c r="R14" s="61"/>
      <c r="S14" s="61">
        <f t="shared" si="6"/>
        <v>54</v>
      </c>
      <c r="T14" s="61">
        <v>28</v>
      </c>
      <c r="U14" s="61">
        <v>26</v>
      </c>
      <c r="V14" s="6"/>
      <c r="W14" s="6"/>
      <c r="X14" s="6"/>
      <c r="Y14" s="6"/>
      <c r="Z14" s="6"/>
      <c r="AA14" s="6"/>
      <c r="AB14" s="6"/>
      <c r="AC14" s="6"/>
    </row>
    <row r="15" spans="1:29" s="9" customFormat="1" ht="13.5">
      <c r="A15" s="59" t="s">
        <v>70</v>
      </c>
      <c r="B15" s="60">
        <f t="shared" si="0"/>
        <v>1134</v>
      </c>
      <c r="C15" s="61">
        <f t="shared" si="2"/>
        <v>85</v>
      </c>
      <c r="D15" s="61">
        <v>48</v>
      </c>
      <c r="E15" s="61">
        <v>37</v>
      </c>
      <c r="F15" s="61"/>
      <c r="G15" s="61">
        <f t="shared" si="3"/>
        <v>130</v>
      </c>
      <c r="H15" s="61">
        <v>69</v>
      </c>
      <c r="I15" s="61">
        <v>61</v>
      </c>
      <c r="J15" s="61"/>
      <c r="K15" s="61">
        <f t="shared" si="4"/>
        <v>139</v>
      </c>
      <c r="L15" s="61">
        <v>64</v>
      </c>
      <c r="M15" s="61">
        <v>75</v>
      </c>
      <c r="N15" s="61"/>
      <c r="O15" s="61">
        <f t="shared" si="5"/>
        <v>409</v>
      </c>
      <c r="P15" s="61">
        <v>210</v>
      </c>
      <c r="Q15" s="61">
        <v>199</v>
      </c>
      <c r="R15" s="61"/>
      <c r="S15" s="61">
        <f t="shared" si="6"/>
        <v>371</v>
      </c>
      <c r="T15" s="61">
        <v>154</v>
      </c>
      <c r="U15" s="61">
        <v>217</v>
      </c>
      <c r="V15" s="6"/>
      <c r="W15" s="6"/>
      <c r="X15" s="6"/>
      <c r="Y15" s="6"/>
      <c r="Z15" s="6"/>
      <c r="AA15" s="6"/>
      <c r="AB15" s="6"/>
      <c r="AC15" s="6"/>
    </row>
    <row r="16" spans="1:29" s="9" customFormat="1" ht="13.5">
      <c r="A16" s="59" t="s">
        <v>69</v>
      </c>
      <c r="B16" s="60">
        <f t="shared" si="0"/>
        <v>111840</v>
      </c>
      <c r="C16" s="61">
        <f t="shared" si="2"/>
        <v>8986</v>
      </c>
      <c r="D16" s="61">
        <v>4538</v>
      </c>
      <c r="E16" s="61">
        <v>4448</v>
      </c>
      <c r="F16" s="61"/>
      <c r="G16" s="61">
        <f t="shared" si="3"/>
        <v>15129</v>
      </c>
      <c r="H16" s="61">
        <v>7445</v>
      </c>
      <c r="I16" s="61">
        <v>7684</v>
      </c>
      <c r="J16" s="61"/>
      <c r="K16" s="61">
        <f t="shared" si="4"/>
        <v>18134</v>
      </c>
      <c r="L16" s="61">
        <v>8832</v>
      </c>
      <c r="M16" s="61">
        <v>9302</v>
      </c>
      <c r="N16" s="61"/>
      <c r="O16" s="61">
        <f t="shared" si="5"/>
        <v>38843</v>
      </c>
      <c r="P16" s="61">
        <v>18474</v>
      </c>
      <c r="Q16" s="61">
        <v>20369</v>
      </c>
      <c r="R16" s="61"/>
      <c r="S16" s="61">
        <f t="shared" si="6"/>
        <v>30748</v>
      </c>
      <c r="T16" s="61">
        <v>12674</v>
      </c>
      <c r="U16" s="61">
        <v>18074</v>
      </c>
      <c r="V16" s="6"/>
      <c r="W16" s="6"/>
      <c r="X16" s="6"/>
      <c r="Y16" s="6"/>
      <c r="Z16" s="6"/>
      <c r="AA16" s="6"/>
      <c r="AB16" s="6"/>
      <c r="AC16" s="6"/>
    </row>
    <row r="17" spans="1:29" s="9" customFormat="1" ht="13.5">
      <c r="A17" s="59" t="s">
        <v>76</v>
      </c>
      <c r="B17" s="60">
        <f t="shared" si="0"/>
        <v>206559</v>
      </c>
      <c r="C17" s="61">
        <f t="shared" si="2"/>
        <v>51258</v>
      </c>
      <c r="D17" s="61">
        <v>25916</v>
      </c>
      <c r="E17" s="61">
        <v>25342</v>
      </c>
      <c r="F17" s="61"/>
      <c r="G17" s="61">
        <f t="shared" si="3"/>
        <v>42316</v>
      </c>
      <c r="H17" s="61">
        <v>20623</v>
      </c>
      <c r="I17" s="61">
        <v>21693</v>
      </c>
      <c r="J17" s="61"/>
      <c r="K17" s="61">
        <f t="shared" si="4"/>
        <v>33750</v>
      </c>
      <c r="L17" s="61">
        <v>15949</v>
      </c>
      <c r="M17" s="61">
        <v>17801</v>
      </c>
      <c r="N17" s="61"/>
      <c r="O17" s="61">
        <f t="shared" si="5"/>
        <v>48790</v>
      </c>
      <c r="P17" s="61">
        <v>22981</v>
      </c>
      <c r="Q17" s="61">
        <v>25809</v>
      </c>
      <c r="R17" s="61"/>
      <c r="S17" s="61">
        <f t="shared" si="6"/>
        <v>30445</v>
      </c>
      <c r="T17" s="61">
        <v>14239</v>
      </c>
      <c r="U17" s="61">
        <v>16206</v>
      </c>
      <c r="V17" s="6"/>
      <c r="W17" s="6"/>
      <c r="X17" s="6"/>
      <c r="Y17" s="6"/>
      <c r="Z17" s="6"/>
      <c r="AA17" s="6"/>
      <c r="AB17" s="6"/>
      <c r="AC17" s="6"/>
    </row>
    <row r="18" spans="1:29" s="9" customFormat="1" ht="13.5">
      <c r="A18" s="59" t="s">
        <v>83</v>
      </c>
      <c r="B18" s="60">
        <f t="shared" si="0"/>
        <v>423216</v>
      </c>
      <c r="C18" s="61">
        <f t="shared" si="2"/>
        <v>107428</v>
      </c>
      <c r="D18" s="61">
        <v>53608</v>
      </c>
      <c r="E18" s="61">
        <v>53820</v>
      </c>
      <c r="F18" s="61"/>
      <c r="G18" s="61">
        <f t="shared" si="3"/>
        <v>78840</v>
      </c>
      <c r="H18" s="61">
        <v>36749</v>
      </c>
      <c r="I18" s="61">
        <v>42091</v>
      </c>
      <c r="J18" s="61"/>
      <c r="K18" s="61">
        <f t="shared" si="4"/>
        <v>61892</v>
      </c>
      <c r="L18" s="61">
        <v>28247</v>
      </c>
      <c r="M18" s="61">
        <v>33645</v>
      </c>
      <c r="N18" s="61"/>
      <c r="O18" s="61">
        <f t="shared" si="5"/>
        <v>99811</v>
      </c>
      <c r="P18" s="61">
        <v>46082</v>
      </c>
      <c r="Q18" s="61">
        <v>53729</v>
      </c>
      <c r="R18" s="61"/>
      <c r="S18" s="61">
        <f t="shared" si="6"/>
        <v>75245</v>
      </c>
      <c r="T18" s="61">
        <v>35164</v>
      </c>
      <c r="U18" s="61">
        <v>40081</v>
      </c>
      <c r="V18" s="6"/>
      <c r="W18" s="6"/>
      <c r="X18" s="6"/>
      <c r="Y18" s="6"/>
      <c r="Z18" s="6"/>
      <c r="AA18" s="6"/>
      <c r="AB18" s="6"/>
      <c r="AC18" s="6"/>
    </row>
    <row r="19" spans="1:29" s="9" customFormat="1" ht="13.5">
      <c r="A19" s="59" t="s">
        <v>68</v>
      </c>
      <c r="B19" s="60">
        <f t="shared" si="0"/>
        <v>239850</v>
      </c>
      <c r="C19" s="61">
        <f t="shared" si="2"/>
        <v>27616</v>
      </c>
      <c r="D19" s="61">
        <v>13952</v>
      </c>
      <c r="E19" s="61">
        <v>13664</v>
      </c>
      <c r="F19" s="61"/>
      <c r="G19" s="61">
        <f t="shared" si="3"/>
        <v>32546</v>
      </c>
      <c r="H19" s="61">
        <v>15346</v>
      </c>
      <c r="I19" s="61">
        <v>17200</v>
      </c>
      <c r="J19" s="61"/>
      <c r="K19" s="61">
        <f t="shared" si="4"/>
        <v>38390</v>
      </c>
      <c r="L19" s="61">
        <v>18547</v>
      </c>
      <c r="M19" s="61">
        <v>19843</v>
      </c>
      <c r="N19" s="61"/>
      <c r="O19" s="61">
        <f t="shared" si="5"/>
        <v>76858</v>
      </c>
      <c r="P19" s="61">
        <v>37974</v>
      </c>
      <c r="Q19" s="61">
        <v>38884</v>
      </c>
      <c r="R19" s="61"/>
      <c r="S19" s="61">
        <f t="shared" si="6"/>
        <v>64440</v>
      </c>
      <c r="T19" s="61">
        <v>29215</v>
      </c>
      <c r="U19" s="61">
        <v>35225</v>
      </c>
      <c r="V19" s="6"/>
      <c r="W19" s="6"/>
      <c r="X19" s="6"/>
      <c r="Y19" s="6"/>
      <c r="Z19" s="6"/>
      <c r="AA19" s="6"/>
      <c r="AB19" s="6"/>
      <c r="AC19" s="6"/>
    </row>
    <row r="20" spans="1:29" s="9" customFormat="1" ht="13.5">
      <c r="A20" s="59" t="s">
        <v>72</v>
      </c>
      <c r="B20" s="60">
        <f t="shared" si="0"/>
        <v>9720</v>
      </c>
      <c r="C20" s="61">
        <f t="shared" si="2"/>
        <v>2940</v>
      </c>
      <c r="D20" s="61">
        <v>1474</v>
      </c>
      <c r="E20" s="61">
        <v>1466</v>
      </c>
      <c r="F20" s="61"/>
      <c r="G20" s="61">
        <f t="shared" si="3"/>
        <v>1994</v>
      </c>
      <c r="H20" s="61">
        <v>946</v>
      </c>
      <c r="I20" s="61">
        <v>1048</v>
      </c>
      <c r="J20" s="61"/>
      <c r="K20" s="61">
        <f t="shared" si="4"/>
        <v>1362</v>
      </c>
      <c r="L20" s="61">
        <v>656</v>
      </c>
      <c r="M20" s="61">
        <v>706</v>
      </c>
      <c r="N20" s="61"/>
      <c r="O20" s="61">
        <f t="shared" si="5"/>
        <v>2057</v>
      </c>
      <c r="P20" s="61">
        <v>1024</v>
      </c>
      <c r="Q20" s="61">
        <v>1033</v>
      </c>
      <c r="R20" s="61"/>
      <c r="S20" s="61">
        <f t="shared" si="6"/>
        <v>1367</v>
      </c>
      <c r="T20" s="61">
        <v>778</v>
      </c>
      <c r="U20" s="61">
        <v>589</v>
      </c>
      <c r="V20" s="6"/>
      <c r="W20" s="6"/>
      <c r="X20" s="6"/>
      <c r="Y20" s="6"/>
      <c r="Z20" s="6"/>
      <c r="AA20" s="6"/>
      <c r="AB20" s="6"/>
      <c r="AC20" s="6"/>
    </row>
    <row r="21" spans="1:29" s="9" customFormat="1" ht="13.5">
      <c r="A21" s="59" t="s">
        <v>79</v>
      </c>
      <c r="B21" s="60">
        <f t="shared" si="0"/>
        <v>16163</v>
      </c>
      <c r="C21" s="61">
        <f t="shared" si="2"/>
        <v>3696</v>
      </c>
      <c r="D21" s="61">
        <v>1879</v>
      </c>
      <c r="E21" s="61">
        <v>1817</v>
      </c>
      <c r="F21" s="61"/>
      <c r="G21" s="61">
        <f t="shared" si="3"/>
        <v>3570</v>
      </c>
      <c r="H21" s="61">
        <v>1732</v>
      </c>
      <c r="I21" s="61">
        <v>1838</v>
      </c>
      <c r="J21" s="61"/>
      <c r="K21" s="61">
        <f t="shared" si="4"/>
        <v>2585</v>
      </c>
      <c r="L21" s="61">
        <v>1252</v>
      </c>
      <c r="M21" s="61">
        <v>1333</v>
      </c>
      <c r="N21" s="61"/>
      <c r="O21" s="61">
        <f t="shared" si="5"/>
        <v>3485</v>
      </c>
      <c r="P21" s="61">
        <v>1638</v>
      </c>
      <c r="Q21" s="61">
        <v>1847</v>
      </c>
      <c r="R21" s="61"/>
      <c r="S21" s="61">
        <f t="shared" si="6"/>
        <v>2827</v>
      </c>
      <c r="T21" s="61">
        <v>1335</v>
      </c>
      <c r="U21" s="61">
        <v>1492</v>
      </c>
      <c r="V21" s="6"/>
      <c r="W21" s="6"/>
      <c r="X21" s="6"/>
      <c r="Y21" s="6"/>
      <c r="Z21" s="6"/>
      <c r="AA21" s="6"/>
      <c r="AB21" s="6"/>
      <c r="AC21" s="6"/>
    </row>
    <row r="22" spans="1:29" s="9" customFormat="1" ht="13.5">
      <c r="A22" s="59" t="s">
        <v>71</v>
      </c>
      <c r="B22" s="60">
        <f t="shared" si="0"/>
        <v>842</v>
      </c>
      <c r="C22" s="61">
        <f t="shared" si="2"/>
        <v>149</v>
      </c>
      <c r="D22" s="61">
        <v>77</v>
      </c>
      <c r="E22" s="61">
        <v>72</v>
      </c>
      <c r="F22" s="61"/>
      <c r="G22" s="61">
        <f t="shared" si="3"/>
        <v>130</v>
      </c>
      <c r="H22" s="61">
        <v>64</v>
      </c>
      <c r="I22" s="61">
        <v>66</v>
      </c>
      <c r="J22" s="61"/>
      <c r="K22" s="61">
        <f t="shared" si="4"/>
        <v>95</v>
      </c>
      <c r="L22" s="61">
        <v>37</v>
      </c>
      <c r="M22" s="61">
        <v>58</v>
      </c>
      <c r="N22" s="61"/>
      <c r="O22" s="61">
        <f t="shared" si="5"/>
        <v>253</v>
      </c>
      <c r="P22" s="61">
        <v>125</v>
      </c>
      <c r="Q22" s="61">
        <v>128</v>
      </c>
      <c r="R22" s="61"/>
      <c r="S22" s="61">
        <f t="shared" si="6"/>
        <v>215</v>
      </c>
      <c r="T22" s="61">
        <v>113</v>
      </c>
      <c r="U22" s="61">
        <v>102</v>
      </c>
      <c r="V22" s="6"/>
      <c r="W22" s="6"/>
      <c r="X22" s="6"/>
      <c r="Y22" s="6"/>
      <c r="Z22" s="6"/>
      <c r="AA22" s="6"/>
      <c r="AB22" s="6"/>
      <c r="AC22" s="6"/>
    </row>
    <row r="23" spans="1:29" s="9" customFormat="1" ht="13.5">
      <c r="A23" s="59" t="s">
        <v>75</v>
      </c>
      <c r="B23" s="60">
        <f t="shared" si="0"/>
        <v>98573</v>
      </c>
      <c r="C23" s="61">
        <f t="shared" si="2"/>
        <v>33206</v>
      </c>
      <c r="D23" s="61">
        <v>16614</v>
      </c>
      <c r="E23" s="61">
        <v>16592</v>
      </c>
      <c r="F23" s="61"/>
      <c r="G23" s="61">
        <f t="shared" si="3"/>
        <v>22407</v>
      </c>
      <c r="H23" s="61">
        <v>10833</v>
      </c>
      <c r="I23" s="61">
        <v>11574</v>
      </c>
      <c r="J23" s="61"/>
      <c r="K23" s="61">
        <f t="shared" si="4"/>
        <v>14593</v>
      </c>
      <c r="L23" s="61">
        <v>6758</v>
      </c>
      <c r="M23" s="61">
        <v>7835</v>
      </c>
      <c r="N23" s="61"/>
      <c r="O23" s="61">
        <f t="shared" si="5"/>
        <v>18051</v>
      </c>
      <c r="P23" s="61">
        <v>8443</v>
      </c>
      <c r="Q23" s="61">
        <v>9608</v>
      </c>
      <c r="R23" s="61"/>
      <c r="S23" s="61">
        <f t="shared" si="6"/>
        <v>10316</v>
      </c>
      <c r="T23" s="61">
        <v>5041</v>
      </c>
      <c r="U23" s="61">
        <v>5275</v>
      </c>
      <c r="V23" s="6"/>
      <c r="W23" s="6"/>
      <c r="X23" s="6"/>
      <c r="Y23" s="6"/>
      <c r="Z23" s="6"/>
      <c r="AA23" s="6"/>
      <c r="AB23" s="6"/>
      <c r="AC23" s="6"/>
    </row>
    <row r="24" spans="1:29" s="9" customFormat="1" ht="13.5">
      <c r="A24" s="59" t="s">
        <v>85</v>
      </c>
      <c r="B24" s="60">
        <f t="shared" si="0"/>
        <v>23846</v>
      </c>
      <c r="C24" s="61">
        <f t="shared" si="2"/>
        <v>7669</v>
      </c>
      <c r="D24" s="61">
        <v>3847</v>
      </c>
      <c r="E24" s="61">
        <v>3822</v>
      </c>
      <c r="F24" s="61"/>
      <c r="G24" s="61">
        <f t="shared" si="3"/>
        <v>5562</v>
      </c>
      <c r="H24" s="61">
        <v>2603</v>
      </c>
      <c r="I24" s="61">
        <v>2959</v>
      </c>
      <c r="J24" s="61"/>
      <c r="K24" s="61">
        <f t="shared" si="4"/>
        <v>3751</v>
      </c>
      <c r="L24" s="61">
        <v>1730</v>
      </c>
      <c r="M24" s="61">
        <v>2021</v>
      </c>
      <c r="N24" s="61"/>
      <c r="O24" s="61">
        <f t="shared" si="5"/>
        <v>4528</v>
      </c>
      <c r="P24" s="61">
        <v>2009</v>
      </c>
      <c r="Q24" s="61">
        <v>2519</v>
      </c>
      <c r="R24" s="61"/>
      <c r="S24" s="61">
        <f t="shared" si="6"/>
        <v>2336</v>
      </c>
      <c r="T24" s="61">
        <v>988</v>
      </c>
      <c r="U24" s="61">
        <v>1348</v>
      </c>
      <c r="V24" s="6"/>
      <c r="W24" s="6"/>
      <c r="X24" s="6"/>
      <c r="Y24" s="6"/>
      <c r="Z24" s="6"/>
      <c r="AA24" s="6"/>
      <c r="AB24" s="6"/>
      <c r="AC24" s="6"/>
    </row>
    <row r="25" spans="1:29" s="9" customFormat="1" ht="15" thickBot="1">
      <c r="A25" s="62" t="s">
        <v>80</v>
      </c>
      <c r="B25" s="63">
        <f t="shared" si="0"/>
        <v>410906</v>
      </c>
      <c r="C25" s="64">
        <f t="shared" si="2"/>
        <v>71764</v>
      </c>
      <c r="D25" s="64">
        <v>35904</v>
      </c>
      <c r="E25" s="64">
        <v>35860</v>
      </c>
      <c r="F25" s="64"/>
      <c r="G25" s="64">
        <f t="shared" si="3"/>
        <v>69631</v>
      </c>
      <c r="H25" s="64">
        <v>32674</v>
      </c>
      <c r="I25" s="64">
        <v>36957</v>
      </c>
      <c r="J25" s="64"/>
      <c r="K25" s="64">
        <f t="shared" si="4"/>
        <v>64855</v>
      </c>
      <c r="L25" s="64">
        <v>30273</v>
      </c>
      <c r="M25" s="64">
        <v>34582</v>
      </c>
      <c r="N25" s="64"/>
      <c r="O25" s="64">
        <f t="shared" si="5"/>
        <v>114536</v>
      </c>
      <c r="P25" s="64">
        <v>54441</v>
      </c>
      <c r="Q25" s="64">
        <v>60095</v>
      </c>
      <c r="R25" s="64"/>
      <c r="S25" s="64">
        <f t="shared" si="6"/>
        <v>90120</v>
      </c>
      <c r="T25" s="64">
        <v>43424</v>
      </c>
      <c r="U25" s="64">
        <v>46696</v>
      </c>
      <c r="V25" s="6"/>
      <c r="W25" s="6"/>
      <c r="X25" s="6"/>
      <c r="Y25" s="6"/>
      <c r="Z25" s="6"/>
      <c r="AA25" s="6"/>
      <c r="AB25" s="6"/>
      <c r="AC25" s="6"/>
    </row>
    <row r="26" spans="1:29" s="9" customFormat="1" ht="31.5" customHeight="1">
      <c r="A26" s="199" t="s">
        <v>86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65"/>
      <c r="U26" s="65"/>
      <c r="V26" s="6"/>
      <c r="W26" s="6"/>
      <c r="X26" s="6"/>
      <c r="Y26" s="6"/>
      <c r="Z26" s="6"/>
      <c r="AA26" s="6"/>
      <c r="AB26" s="6"/>
      <c r="AC26" s="6"/>
    </row>
    <row r="27" spans="1:29" s="9" customFormat="1" ht="3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</sheetData>
  <mergeCells count="8">
    <mergeCell ref="A26:S26"/>
    <mergeCell ref="S4:U4"/>
    <mergeCell ref="A4:A5"/>
    <mergeCell ref="B4:B5"/>
    <mergeCell ref="C4:E4"/>
    <mergeCell ref="G4:I4"/>
    <mergeCell ref="K4:M4"/>
    <mergeCell ref="O4:Q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110" zoomScaleNormal="110" workbookViewId="0" topLeftCell="A1">
      <selection activeCell="D16" sqref="D16"/>
    </sheetView>
  </sheetViews>
  <sheetFormatPr defaultColWidth="11.421875" defaultRowHeight="15"/>
  <cols>
    <col min="1" max="1" width="24.140625" style="4" customWidth="1"/>
    <col min="2" max="2" width="15.7109375" style="4" bestFit="1" customWidth="1"/>
    <col min="3" max="3" width="12.7109375" style="4" customWidth="1"/>
    <col min="4" max="4" width="10.7109375" style="4" customWidth="1"/>
    <col min="5" max="5" width="1.28515625" style="4" customWidth="1"/>
    <col min="6" max="6" width="12.8515625" style="4" customWidth="1"/>
    <col min="7" max="14" width="10.8515625" style="4" customWidth="1"/>
  </cols>
  <sheetData>
    <row r="1" spans="1:15" s="20" customFormat="1" ht="15" customHeight="1">
      <c r="A1" s="15" t="s">
        <v>33</v>
      </c>
      <c r="B1" s="16"/>
      <c r="C1" s="16"/>
      <c r="D1" s="16"/>
      <c r="E1" s="16"/>
      <c r="F1" s="16"/>
      <c r="G1" s="16"/>
      <c r="H1" s="12"/>
      <c r="I1" s="12"/>
      <c r="J1" s="12"/>
      <c r="K1" s="12"/>
      <c r="L1" s="12"/>
      <c r="M1" s="12"/>
      <c r="N1" s="12"/>
      <c r="O1" s="12"/>
    </row>
    <row r="2" spans="1:15" s="20" customFormat="1" ht="15" customHeight="1">
      <c r="A2" s="15" t="s">
        <v>52</v>
      </c>
      <c r="B2" s="66"/>
      <c r="C2" s="66"/>
      <c r="D2" s="66"/>
      <c r="E2" s="66"/>
      <c r="F2" s="66"/>
      <c r="G2" s="66"/>
      <c r="H2" s="12"/>
      <c r="I2" s="12"/>
      <c r="J2" s="12"/>
      <c r="K2" s="12"/>
      <c r="L2" s="12"/>
      <c r="M2" s="12"/>
      <c r="N2" s="12"/>
      <c r="O2" s="12"/>
    </row>
    <row r="3" spans="1:15" ht="12.75" customHeight="1">
      <c r="A3" s="67">
        <v>2005</v>
      </c>
      <c r="O3" s="4"/>
    </row>
    <row r="4" spans="1:15" ht="17.25" customHeight="1" thickBot="1">
      <c r="A4" s="204"/>
      <c r="B4" s="204"/>
      <c r="C4" s="204"/>
      <c r="D4" s="204"/>
      <c r="E4" s="204"/>
      <c r="F4" s="204"/>
      <c r="G4" s="204"/>
      <c r="O4" s="4"/>
    </row>
    <row r="5" spans="1:15" s="20" customFormat="1" ht="15" customHeight="1">
      <c r="A5" s="205" t="s">
        <v>61</v>
      </c>
      <c r="B5" s="208" t="s">
        <v>48</v>
      </c>
      <c r="C5" s="211" t="s">
        <v>49</v>
      </c>
      <c r="D5" s="211"/>
      <c r="E5" s="211"/>
      <c r="F5" s="211"/>
      <c r="G5" s="211"/>
      <c r="H5" s="12"/>
      <c r="I5" s="12"/>
      <c r="J5" s="12"/>
      <c r="K5" s="12"/>
      <c r="L5" s="12"/>
      <c r="M5" s="12"/>
      <c r="N5" s="12"/>
      <c r="O5" s="12"/>
    </row>
    <row r="6" spans="1:15" s="20" customFormat="1" ht="15" customHeight="1">
      <c r="A6" s="206"/>
      <c r="B6" s="209"/>
      <c r="C6" s="212" t="s">
        <v>50</v>
      </c>
      <c r="D6" s="212"/>
      <c r="E6" s="17"/>
      <c r="F6" s="213" t="s">
        <v>51</v>
      </c>
      <c r="G6" s="213"/>
      <c r="H6" s="12"/>
      <c r="I6" s="12"/>
      <c r="J6" s="12"/>
      <c r="K6" s="12"/>
      <c r="L6" s="12"/>
      <c r="M6" s="12"/>
      <c r="N6" s="12"/>
      <c r="O6" s="12"/>
    </row>
    <row r="7" spans="1:15" s="20" customFormat="1" ht="15" customHeight="1" thickBot="1">
      <c r="A7" s="207"/>
      <c r="B7" s="210"/>
      <c r="C7" s="68" t="s">
        <v>67</v>
      </c>
      <c r="D7" s="69" t="s">
        <v>94</v>
      </c>
      <c r="E7" s="69"/>
      <c r="F7" s="68" t="s">
        <v>67</v>
      </c>
      <c r="G7" s="69" t="s">
        <v>94</v>
      </c>
      <c r="H7" s="12"/>
      <c r="I7" s="12"/>
      <c r="J7" s="12"/>
      <c r="K7" s="12"/>
      <c r="L7" s="12"/>
      <c r="M7" s="12"/>
      <c r="N7" s="12"/>
      <c r="O7" s="12"/>
    </row>
    <row r="8" spans="1:14" s="20" customFormat="1" ht="12.75">
      <c r="A8" s="99" t="s">
        <v>67</v>
      </c>
      <c r="B8" s="100">
        <v>1724145</v>
      </c>
      <c r="C8" s="101">
        <v>218679</v>
      </c>
      <c r="D8" s="102">
        <f aca="true" t="shared" si="0" ref="D8:D27">(C8/$B8)*100</f>
        <v>12.683329998347007</v>
      </c>
      <c r="E8" s="103"/>
      <c r="F8" s="101">
        <v>1505466</v>
      </c>
      <c r="G8" s="102">
        <f aca="true" t="shared" si="1" ref="G8:G27">(F8/$B8)*100</f>
        <v>87.316670001653</v>
      </c>
      <c r="H8" s="12"/>
      <c r="I8" s="12"/>
      <c r="J8" s="12"/>
      <c r="K8" s="12"/>
      <c r="L8" s="12"/>
      <c r="M8" s="12"/>
      <c r="N8" s="12"/>
    </row>
    <row r="9" spans="1:14" s="71" customFormat="1" ht="12">
      <c r="A9" s="88"/>
      <c r="B9" s="89"/>
      <c r="C9" s="90"/>
      <c r="D9" s="91"/>
      <c r="E9" s="92"/>
      <c r="F9" s="90"/>
      <c r="G9" s="91"/>
      <c r="H9" s="70"/>
      <c r="I9" s="70"/>
      <c r="J9" s="70"/>
      <c r="K9" s="70"/>
      <c r="L9" s="70"/>
      <c r="M9" s="70"/>
      <c r="N9" s="70"/>
    </row>
    <row r="10" spans="1:14" s="20" customFormat="1" ht="12.75">
      <c r="A10" s="72" t="s">
        <v>82</v>
      </c>
      <c r="B10" s="73">
        <v>42676</v>
      </c>
      <c r="C10" s="74">
        <v>13722</v>
      </c>
      <c r="D10" s="75">
        <f t="shared" si="0"/>
        <v>32.15390383353641</v>
      </c>
      <c r="E10" s="76"/>
      <c r="F10" s="74">
        <v>28954</v>
      </c>
      <c r="G10" s="75">
        <f t="shared" si="1"/>
        <v>67.84609616646358</v>
      </c>
      <c r="H10" s="12"/>
      <c r="I10" s="12"/>
      <c r="J10" s="12"/>
      <c r="K10" s="12"/>
      <c r="L10" s="12"/>
      <c r="M10" s="12"/>
      <c r="N10" s="12"/>
    </row>
    <row r="11" spans="1:14" s="20" customFormat="1" ht="12.75">
      <c r="A11" s="72" t="s">
        <v>81</v>
      </c>
      <c r="B11" s="73">
        <v>41732</v>
      </c>
      <c r="C11" s="74">
        <v>8879</v>
      </c>
      <c r="D11" s="75">
        <f t="shared" si="0"/>
        <v>21.276238857471487</v>
      </c>
      <c r="E11" s="76"/>
      <c r="F11" s="74">
        <v>32853</v>
      </c>
      <c r="G11" s="75">
        <f t="shared" si="1"/>
        <v>78.72376114252852</v>
      </c>
      <c r="H11" s="12"/>
      <c r="I11" s="12"/>
      <c r="J11" s="12"/>
      <c r="K11" s="12"/>
      <c r="L11" s="12"/>
      <c r="M11" s="12"/>
      <c r="N11" s="12"/>
    </row>
    <row r="12" spans="1:14" s="20" customFormat="1" ht="12.75">
      <c r="A12" s="77" t="s">
        <v>73</v>
      </c>
      <c r="B12" s="73">
        <v>1594</v>
      </c>
      <c r="C12" s="74">
        <v>25</v>
      </c>
      <c r="D12" s="78">
        <f t="shared" si="0"/>
        <v>1.5683814303638646</v>
      </c>
      <c r="E12" s="79"/>
      <c r="F12" s="74">
        <v>1569</v>
      </c>
      <c r="G12" s="78">
        <f t="shared" si="1"/>
        <v>98.43161856963614</v>
      </c>
      <c r="H12" s="12"/>
      <c r="I12" s="12"/>
      <c r="J12" s="12"/>
      <c r="K12" s="12"/>
      <c r="L12" s="12"/>
      <c r="M12" s="12"/>
      <c r="N12" s="12"/>
    </row>
    <row r="13" spans="1:14" s="20" customFormat="1" ht="12.75">
      <c r="A13" s="77" t="s">
        <v>74</v>
      </c>
      <c r="B13" s="73">
        <v>123952</v>
      </c>
      <c r="C13" s="74">
        <v>12140</v>
      </c>
      <c r="D13" s="78">
        <f t="shared" si="0"/>
        <v>9.794113850522782</v>
      </c>
      <c r="E13" s="79"/>
      <c r="F13" s="74">
        <v>111812</v>
      </c>
      <c r="G13" s="78">
        <f t="shared" si="1"/>
        <v>90.20588614947722</v>
      </c>
      <c r="H13" s="12"/>
      <c r="I13" s="12"/>
      <c r="J13" s="12"/>
      <c r="K13" s="12"/>
      <c r="L13" s="12"/>
      <c r="M13" s="12"/>
      <c r="N13" s="12"/>
    </row>
    <row r="14" spans="1:14" s="20" customFormat="1" ht="12.75">
      <c r="A14" s="77" t="s">
        <v>78</v>
      </c>
      <c r="B14" s="73">
        <v>585</v>
      </c>
      <c r="C14" s="74">
        <v>1</v>
      </c>
      <c r="D14" s="78">
        <f t="shared" si="0"/>
        <v>0.17094017094017094</v>
      </c>
      <c r="E14" s="79"/>
      <c r="F14" s="74">
        <v>584</v>
      </c>
      <c r="G14" s="78">
        <f t="shared" si="1"/>
        <v>99.82905982905983</v>
      </c>
      <c r="H14" s="12"/>
      <c r="I14" s="12"/>
      <c r="J14" s="12"/>
      <c r="K14" s="12"/>
      <c r="L14" s="12"/>
      <c r="M14" s="12"/>
      <c r="N14" s="12"/>
    </row>
    <row r="15" spans="1:14" s="20" customFormat="1" ht="12.75">
      <c r="A15" s="72" t="s">
        <v>84</v>
      </c>
      <c r="B15" s="73">
        <v>12499</v>
      </c>
      <c r="C15" s="74">
        <v>430</v>
      </c>
      <c r="D15" s="75">
        <f t="shared" si="0"/>
        <v>3.4402752220177613</v>
      </c>
      <c r="E15" s="76"/>
      <c r="F15" s="74">
        <v>12069</v>
      </c>
      <c r="G15" s="75">
        <f t="shared" si="1"/>
        <v>96.55972477798224</v>
      </c>
      <c r="H15" s="12"/>
      <c r="I15" s="12"/>
      <c r="J15" s="12"/>
      <c r="K15" s="12"/>
      <c r="L15" s="12"/>
      <c r="M15" s="12"/>
      <c r="N15" s="12"/>
    </row>
    <row r="16" spans="1:14" s="20" customFormat="1" ht="12.75">
      <c r="A16" s="77" t="s">
        <v>77</v>
      </c>
      <c r="B16" s="73">
        <v>202</v>
      </c>
      <c r="C16" s="74">
        <v>9</v>
      </c>
      <c r="D16" s="78">
        <f t="shared" si="0"/>
        <v>4.455445544554455</v>
      </c>
      <c r="E16" s="79"/>
      <c r="F16" s="74">
        <v>193</v>
      </c>
      <c r="G16" s="78">
        <f t="shared" si="1"/>
        <v>95.54455445544554</v>
      </c>
      <c r="H16" s="12"/>
      <c r="I16" s="12"/>
      <c r="J16" s="12"/>
      <c r="K16" s="12"/>
      <c r="L16" s="12"/>
      <c r="M16" s="12"/>
      <c r="N16" s="12"/>
    </row>
    <row r="17" spans="1:14" s="20" customFormat="1" ht="12.75">
      <c r="A17" s="72" t="s">
        <v>70</v>
      </c>
      <c r="B17" s="73">
        <v>1116</v>
      </c>
      <c r="C17" s="74">
        <v>3</v>
      </c>
      <c r="D17" s="75">
        <f t="shared" si="0"/>
        <v>0.2688172043010753</v>
      </c>
      <c r="E17" s="80"/>
      <c r="F17" s="74">
        <v>1113</v>
      </c>
      <c r="G17" s="75">
        <f t="shared" si="1"/>
        <v>99.73118279569893</v>
      </c>
      <c r="H17" s="12"/>
      <c r="I17" s="12"/>
      <c r="J17" s="12"/>
      <c r="K17" s="12"/>
      <c r="L17" s="12"/>
      <c r="M17" s="12"/>
      <c r="N17" s="12"/>
    </row>
    <row r="18" spans="1:14" s="20" customFormat="1" ht="12.75">
      <c r="A18" s="72" t="s">
        <v>69</v>
      </c>
      <c r="B18" s="73">
        <v>106884</v>
      </c>
      <c r="C18" s="74">
        <v>1457</v>
      </c>
      <c r="D18" s="75">
        <f t="shared" si="0"/>
        <v>1.3631600613749486</v>
      </c>
      <c r="E18" s="80"/>
      <c r="F18" s="74">
        <v>105427</v>
      </c>
      <c r="G18" s="75">
        <f t="shared" si="1"/>
        <v>98.63683993862506</v>
      </c>
      <c r="H18" s="12"/>
      <c r="I18" s="12"/>
      <c r="J18" s="12"/>
      <c r="K18" s="12"/>
      <c r="L18" s="12"/>
      <c r="M18" s="12"/>
      <c r="N18" s="12"/>
    </row>
    <row r="19" spans="1:14" s="20" customFormat="1" ht="12.75">
      <c r="A19" s="77" t="s">
        <v>76</v>
      </c>
      <c r="B19" s="73">
        <v>203411</v>
      </c>
      <c r="C19" s="74">
        <v>39742</v>
      </c>
      <c r="D19" s="78">
        <f t="shared" si="0"/>
        <v>19.53778310907473</v>
      </c>
      <c r="E19" s="79"/>
      <c r="F19" s="74">
        <v>163669</v>
      </c>
      <c r="G19" s="78">
        <f t="shared" si="1"/>
        <v>80.46221689092526</v>
      </c>
      <c r="H19" s="12"/>
      <c r="I19" s="12"/>
      <c r="J19" s="12"/>
      <c r="K19" s="12"/>
      <c r="L19" s="12"/>
      <c r="M19" s="12"/>
      <c r="N19" s="12"/>
    </row>
    <row r="20" spans="1:14" s="20" customFormat="1" ht="12.75">
      <c r="A20" s="72" t="s">
        <v>83</v>
      </c>
      <c r="B20" s="73">
        <v>410693</v>
      </c>
      <c r="C20" s="74">
        <v>74593</v>
      </c>
      <c r="D20" s="75">
        <f t="shared" si="0"/>
        <v>18.162715215501603</v>
      </c>
      <c r="E20" s="76"/>
      <c r="F20" s="74">
        <v>336100</v>
      </c>
      <c r="G20" s="75">
        <f t="shared" si="1"/>
        <v>81.8372847844984</v>
      </c>
      <c r="H20" s="12"/>
      <c r="I20" s="12"/>
      <c r="J20" s="12"/>
      <c r="K20" s="12"/>
      <c r="L20" s="12"/>
      <c r="M20" s="12"/>
      <c r="N20" s="12"/>
    </row>
    <row r="21" spans="1:14" s="20" customFormat="1" ht="12.75">
      <c r="A21" s="72" t="s">
        <v>68</v>
      </c>
      <c r="B21" s="73">
        <v>230703</v>
      </c>
      <c r="C21" s="74">
        <v>10104</v>
      </c>
      <c r="D21" s="75">
        <f t="shared" si="0"/>
        <v>4.379656961547964</v>
      </c>
      <c r="E21" s="80"/>
      <c r="F21" s="74">
        <v>220599</v>
      </c>
      <c r="G21" s="75">
        <f t="shared" si="1"/>
        <v>95.62034303845203</v>
      </c>
      <c r="H21" s="12"/>
      <c r="I21" s="12"/>
      <c r="J21" s="12"/>
      <c r="K21" s="12"/>
      <c r="L21" s="12"/>
      <c r="M21" s="12"/>
      <c r="N21" s="12"/>
    </row>
    <row r="22" spans="1:14" s="20" customFormat="1" ht="12.75">
      <c r="A22" s="72" t="s">
        <v>72</v>
      </c>
      <c r="B22" s="73">
        <v>9423</v>
      </c>
      <c r="C22" s="74">
        <v>1748</v>
      </c>
      <c r="D22" s="75">
        <f t="shared" si="0"/>
        <v>18.55035551310623</v>
      </c>
      <c r="E22" s="81"/>
      <c r="F22" s="74">
        <v>7675</v>
      </c>
      <c r="G22" s="75">
        <f t="shared" si="1"/>
        <v>81.44964448689377</v>
      </c>
      <c r="H22" s="12"/>
      <c r="I22" s="12"/>
      <c r="J22" s="12"/>
      <c r="K22" s="12"/>
      <c r="L22" s="12"/>
      <c r="M22" s="12"/>
      <c r="N22" s="12"/>
    </row>
    <row r="23" spans="1:14" s="20" customFormat="1" ht="12.75">
      <c r="A23" s="72" t="s">
        <v>79</v>
      </c>
      <c r="B23" s="73">
        <v>15644</v>
      </c>
      <c r="C23" s="74">
        <v>160</v>
      </c>
      <c r="D23" s="75">
        <f t="shared" si="0"/>
        <v>1.0227563283047814</v>
      </c>
      <c r="E23" s="76"/>
      <c r="F23" s="74">
        <v>15484</v>
      </c>
      <c r="G23" s="75">
        <f t="shared" si="1"/>
        <v>98.97724367169522</v>
      </c>
      <c r="H23" s="12"/>
      <c r="I23" s="12"/>
      <c r="J23" s="12"/>
      <c r="K23" s="12"/>
      <c r="L23" s="12"/>
      <c r="M23" s="12"/>
      <c r="N23" s="12"/>
    </row>
    <row r="24" spans="1:14" s="20" customFormat="1" ht="12.75">
      <c r="A24" s="72" t="s">
        <v>71</v>
      </c>
      <c r="B24" s="73">
        <v>811</v>
      </c>
      <c r="C24" s="74">
        <v>1</v>
      </c>
      <c r="D24" s="75">
        <f t="shared" si="0"/>
        <v>0.12330456226880394</v>
      </c>
      <c r="E24" s="80"/>
      <c r="F24" s="74">
        <v>810</v>
      </c>
      <c r="G24" s="75">
        <f t="shared" si="1"/>
        <v>99.8766954377312</v>
      </c>
      <c r="H24" s="12"/>
      <c r="I24" s="12"/>
      <c r="J24" s="12"/>
      <c r="K24" s="12"/>
      <c r="L24" s="12"/>
      <c r="M24" s="12"/>
      <c r="N24" s="12"/>
    </row>
    <row r="25" spans="1:14" s="20" customFormat="1" ht="12.75">
      <c r="A25" s="77" t="s">
        <v>75</v>
      </c>
      <c r="B25" s="73">
        <v>96611</v>
      </c>
      <c r="C25" s="74">
        <v>21397</v>
      </c>
      <c r="D25" s="78">
        <f t="shared" si="0"/>
        <v>22.147581538334144</v>
      </c>
      <c r="E25" s="79"/>
      <c r="F25" s="74">
        <v>75214</v>
      </c>
      <c r="G25" s="78">
        <f t="shared" si="1"/>
        <v>77.85241846166585</v>
      </c>
      <c r="H25" s="12"/>
      <c r="I25" s="12"/>
      <c r="J25" s="12"/>
      <c r="K25" s="12"/>
      <c r="L25" s="12"/>
      <c r="M25" s="12"/>
      <c r="N25" s="12"/>
    </row>
    <row r="26" spans="1:14" s="20" customFormat="1" ht="12.75">
      <c r="A26" s="72" t="s">
        <v>85</v>
      </c>
      <c r="B26" s="73">
        <v>23097</v>
      </c>
      <c r="C26" s="74">
        <v>4548</v>
      </c>
      <c r="D26" s="75">
        <f t="shared" si="0"/>
        <v>19.690868944018703</v>
      </c>
      <c r="E26" s="76"/>
      <c r="F26" s="74">
        <v>18549</v>
      </c>
      <c r="G26" s="75">
        <f t="shared" si="1"/>
        <v>80.3091310559813</v>
      </c>
      <c r="H26" s="12"/>
      <c r="I26" s="12"/>
      <c r="J26" s="12"/>
      <c r="K26" s="12"/>
      <c r="L26" s="12"/>
      <c r="M26" s="12"/>
      <c r="N26" s="12"/>
    </row>
    <row r="27" spans="1:14" s="20" customFormat="1" ht="12.75" thickBot="1">
      <c r="A27" s="82" t="s">
        <v>80</v>
      </c>
      <c r="B27" s="83">
        <v>402512</v>
      </c>
      <c r="C27" s="84">
        <v>29720</v>
      </c>
      <c r="D27" s="75">
        <f t="shared" si="0"/>
        <v>7.383630798584886</v>
      </c>
      <c r="E27" s="85"/>
      <c r="F27" s="74">
        <v>372792</v>
      </c>
      <c r="G27" s="86">
        <f t="shared" si="1"/>
        <v>92.61636920141511</v>
      </c>
      <c r="H27" s="12"/>
      <c r="I27" s="12"/>
      <c r="J27" s="12"/>
      <c r="K27" s="12"/>
      <c r="L27" s="12"/>
      <c r="M27" s="12"/>
      <c r="N27" s="12"/>
    </row>
    <row r="28" spans="1:14" s="94" customFormat="1" ht="32.25" customHeight="1">
      <c r="A28" s="203" t="s">
        <v>95</v>
      </c>
      <c r="B28" s="203"/>
      <c r="C28" s="203"/>
      <c r="D28" s="203"/>
      <c r="E28" s="203"/>
      <c r="F28" s="203"/>
      <c r="G28" s="203"/>
      <c r="H28" s="93"/>
      <c r="I28" s="93"/>
      <c r="J28" s="93"/>
      <c r="K28" s="93"/>
      <c r="L28" s="93"/>
      <c r="M28" s="93"/>
      <c r="N28" s="93"/>
    </row>
    <row r="29" spans="1:14" s="94" customFormat="1" ht="9">
      <c r="A29" s="95" t="s">
        <v>113</v>
      </c>
      <c r="B29" s="95"/>
      <c r="C29" s="95"/>
      <c r="D29" s="95"/>
      <c r="E29" s="95"/>
      <c r="F29" s="95"/>
      <c r="G29" s="95"/>
      <c r="H29" s="93"/>
      <c r="I29" s="93"/>
      <c r="J29" s="93"/>
      <c r="K29" s="93"/>
      <c r="L29" s="93"/>
      <c r="M29" s="93"/>
      <c r="N29" s="93"/>
    </row>
    <row r="30" spans="1:14" s="98" customFormat="1" ht="11.25">
      <c r="A30" s="96"/>
      <c r="B30" s="96"/>
      <c r="C30" s="96"/>
      <c r="D30" s="96"/>
      <c r="E30" s="96"/>
      <c r="F30" s="96"/>
      <c r="G30" s="96"/>
      <c r="H30" s="97"/>
      <c r="I30" s="97"/>
      <c r="J30" s="97"/>
      <c r="K30" s="97"/>
      <c r="L30" s="97"/>
      <c r="M30" s="97"/>
      <c r="N30" s="97"/>
    </row>
  </sheetData>
  <mergeCells count="7">
    <mergeCell ref="A28:G28"/>
    <mergeCell ref="A4:G4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="110" zoomScaleNormal="110" workbookViewId="0" topLeftCell="A1">
      <selection activeCell="C11" sqref="C11"/>
    </sheetView>
  </sheetViews>
  <sheetFormatPr defaultColWidth="11.421875" defaultRowHeight="15"/>
  <cols>
    <col min="1" max="1" width="30.7109375" style="4" customWidth="1"/>
    <col min="2" max="4" width="10.8515625" style="4" customWidth="1"/>
    <col min="5" max="5" width="1.8515625" style="4" customWidth="1"/>
    <col min="6" max="13" width="10.8515625" style="4" customWidth="1"/>
  </cols>
  <sheetData>
    <row r="1" spans="1:17" s="20" customFormat="1" ht="15" customHeight="1">
      <c r="A1" s="15" t="s">
        <v>34</v>
      </c>
      <c r="B1" s="16"/>
      <c r="C1" s="16"/>
      <c r="D1" s="16"/>
      <c r="E1" s="16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0" customFormat="1" ht="15" customHeight="1">
      <c r="A2" s="15" t="s">
        <v>55</v>
      </c>
      <c r="B2" s="16"/>
      <c r="C2" s="16"/>
      <c r="D2" s="16"/>
      <c r="E2" s="16"/>
      <c r="F2" s="16"/>
      <c r="G2" s="16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0" customFormat="1" ht="15" customHeight="1">
      <c r="A3" s="104">
        <v>2005</v>
      </c>
      <c r="B3" s="16"/>
      <c r="C3" s="16"/>
      <c r="D3" s="16"/>
      <c r="E3" s="16"/>
      <c r="F3" s="16"/>
      <c r="G3" s="16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3" s="2" customFormat="1" ht="18" customHeight="1" thickBot="1">
      <c r="A4" s="7"/>
      <c r="B4" s="7"/>
      <c r="C4" s="7"/>
      <c r="D4" s="7"/>
      <c r="E4" s="7"/>
      <c r="F4" s="7"/>
      <c r="G4" s="7"/>
      <c r="H4" s="105"/>
      <c r="I4" s="105"/>
      <c r="J4" s="7"/>
      <c r="K4" s="7"/>
      <c r="L4" s="7"/>
      <c r="M4" s="7"/>
    </row>
    <row r="5" spans="1:13" s="20" customFormat="1" ht="12.75">
      <c r="A5" s="205" t="s">
        <v>114</v>
      </c>
      <c r="B5" s="208" t="s">
        <v>53</v>
      </c>
      <c r="C5" s="215" t="s">
        <v>54</v>
      </c>
      <c r="D5" s="215"/>
      <c r="E5" s="215"/>
      <c r="F5" s="215"/>
      <c r="G5" s="215"/>
      <c r="H5" s="12"/>
      <c r="I5" s="12"/>
      <c r="J5" s="12"/>
      <c r="K5" s="12"/>
      <c r="L5" s="12"/>
      <c r="M5" s="12"/>
    </row>
    <row r="6" spans="1:13" s="20" customFormat="1" ht="12.75">
      <c r="A6" s="206"/>
      <c r="B6" s="209"/>
      <c r="C6" s="216" t="s">
        <v>97</v>
      </c>
      <c r="D6" s="216"/>
      <c r="E6" s="106"/>
      <c r="F6" s="217" t="s">
        <v>98</v>
      </c>
      <c r="G6" s="217"/>
      <c r="H6" s="12"/>
      <c r="I6" s="12"/>
      <c r="J6" s="12"/>
      <c r="K6" s="12"/>
      <c r="L6" s="12"/>
      <c r="M6" s="12"/>
    </row>
    <row r="7" spans="1:13" s="20" customFormat="1" ht="12.75" thickBot="1">
      <c r="A7" s="207"/>
      <c r="B7" s="210"/>
      <c r="C7" s="107" t="s">
        <v>67</v>
      </c>
      <c r="D7" s="108" t="s">
        <v>94</v>
      </c>
      <c r="E7" s="108"/>
      <c r="F7" s="107" t="s">
        <v>67</v>
      </c>
      <c r="G7" s="108" t="s">
        <v>94</v>
      </c>
      <c r="H7" s="12"/>
      <c r="I7" s="12"/>
      <c r="J7" s="109"/>
      <c r="K7" s="12"/>
      <c r="L7" s="12"/>
      <c r="M7" s="12"/>
    </row>
    <row r="8" spans="1:13" s="20" customFormat="1" ht="12.75">
      <c r="A8" s="99" t="s">
        <v>67</v>
      </c>
      <c r="B8" s="127">
        <v>343961</v>
      </c>
      <c r="C8" s="128">
        <v>307657</v>
      </c>
      <c r="D8" s="116">
        <f aca="true" t="shared" si="0" ref="D8:D27">(C8/$B8)*100</f>
        <v>89.44531502117972</v>
      </c>
      <c r="E8" s="14"/>
      <c r="F8" s="128">
        <v>36304</v>
      </c>
      <c r="G8" s="116">
        <f>(F8/$B8)*100</f>
        <v>10.554684978820275</v>
      </c>
      <c r="H8" s="113"/>
      <c r="I8" s="12"/>
      <c r="J8" s="12"/>
      <c r="K8" s="12"/>
      <c r="L8" s="12"/>
      <c r="M8" s="12"/>
    </row>
    <row r="9" spans="1:13" s="20" customFormat="1" ht="12.75">
      <c r="A9" s="99"/>
      <c r="B9" s="127"/>
      <c r="C9" s="128"/>
      <c r="D9" s="116"/>
      <c r="E9" s="14"/>
      <c r="F9" s="128"/>
      <c r="G9" s="116"/>
      <c r="H9" s="113"/>
      <c r="I9" s="12"/>
      <c r="J9" s="12"/>
      <c r="K9" s="12"/>
      <c r="L9" s="12"/>
      <c r="M9" s="12"/>
    </row>
    <row r="10" spans="1:13" s="20" customFormat="1" ht="12.75">
      <c r="A10" s="118" t="s">
        <v>82</v>
      </c>
      <c r="B10" s="65">
        <v>12273</v>
      </c>
      <c r="C10" s="119">
        <v>10931</v>
      </c>
      <c r="D10" s="120">
        <f t="shared" si="0"/>
        <v>89.06542817567016</v>
      </c>
      <c r="E10" s="87"/>
      <c r="F10" s="119">
        <v>1342</v>
      </c>
      <c r="G10" s="120">
        <f>(F10/$B10)*100</f>
        <v>10.93457182432983</v>
      </c>
      <c r="H10" s="12"/>
      <c r="I10" s="12"/>
      <c r="J10" s="12"/>
      <c r="K10" s="12"/>
      <c r="L10" s="12"/>
      <c r="M10" s="12"/>
    </row>
    <row r="11" spans="1:13" s="20" customFormat="1" ht="12.75">
      <c r="A11" s="118" t="s">
        <v>81</v>
      </c>
      <c r="B11" s="65">
        <v>12610</v>
      </c>
      <c r="C11" s="119">
        <v>11508</v>
      </c>
      <c r="D11" s="120">
        <f t="shared" si="0"/>
        <v>91.2609040444092</v>
      </c>
      <c r="E11" s="87"/>
      <c r="F11" s="119">
        <v>1102</v>
      </c>
      <c r="G11" s="120">
        <f>(F11/$B11)*100</f>
        <v>8.7390959555908</v>
      </c>
      <c r="H11" s="12"/>
      <c r="I11" s="12"/>
      <c r="J11" s="12"/>
      <c r="K11" s="12"/>
      <c r="L11" s="12"/>
      <c r="M11" s="12"/>
    </row>
    <row r="12" spans="1:13" s="20" customFormat="1" ht="12.75">
      <c r="A12" s="118" t="s">
        <v>73</v>
      </c>
      <c r="B12" s="132">
        <v>464</v>
      </c>
      <c r="C12" s="119">
        <v>347</v>
      </c>
      <c r="D12" s="120">
        <f t="shared" si="0"/>
        <v>74.78448275862068</v>
      </c>
      <c r="E12" s="87"/>
      <c r="F12" s="119">
        <v>117</v>
      </c>
      <c r="G12" s="120">
        <f>(F12/$B12)*100</f>
        <v>25.21551724137931</v>
      </c>
      <c r="H12" s="112"/>
      <c r="I12" s="12"/>
      <c r="J12" s="12"/>
      <c r="K12" s="12"/>
      <c r="L12" s="12"/>
      <c r="M12" s="12"/>
    </row>
    <row r="13" spans="1:13" s="20" customFormat="1" ht="12.75">
      <c r="A13" s="118" t="s">
        <v>74</v>
      </c>
      <c r="B13" s="132">
        <v>28343</v>
      </c>
      <c r="C13" s="119">
        <v>26291</v>
      </c>
      <c r="D13" s="120">
        <f t="shared" si="0"/>
        <v>92.76011713650637</v>
      </c>
      <c r="E13" s="87"/>
      <c r="F13" s="119">
        <v>2052</v>
      </c>
      <c r="G13" s="120">
        <f>(F13/$B13)*100</f>
        <v>7.239882863493631</v>
      </c>
      <c r="H13" s="112"/>
      <c r="I13" s="12"/>
      <c r="J13" s="12"/>
      <c r="K13" s="12"/>
      <c r="L13" s="12"/>
      <c r="M13" s="12"/>
    </row>
    <row r="14" spans="1:13" s="20" customFormat="1" ht="12.75">
      <c r="A14" s="118" t="s">
        <v>78</v>
      </c>
      <c r="B14" s="132">
        <v>34</v>
      </c>
      <c r="C14" s="119">
        <v>34</v>
      </c>
      <c r="D14" s="120">
        <f t="shared" si="0"/>
        <v>100</v>
      </c>
      <c r="E14" s="87"/>
      <c r="F14" s="119" t="s">
        <v>99</v>
      </c>
      <c r="G14" s="133" t="s">
        <v>99</v>
      </c>
      <c r="H14" s="12"/>
      <c r="I14" s="12"/>
      <c r="J14" s="12"/>
      <c r="K14" s="12"/>
      <c r="L14" s="12"/>
      <c r="M14" s="12"/>
    </row>
    <row r="15" spans="1:13" s="20" customFormat="1" ht="12.75">
      <c r="A15" s="118" t="s">
        <v>84</v>
      </c>
      <c r="B15" s="65">
        <v>1951</v>
      </c>
      <c r="C15" s="119">
        <v>1828</v>
      </c>
      <c r="D15" s="120">
        <f t="shared" si="0"/>
        <v>93.69554074833418</v>
      </c>
      <c r="E15" s="87"/>
      <c r="F15" s="119">
        <v>123</v>
      </c>
      <c r="G15" s="120">
        <f>(F15/$B15)*100</f>
        <v>6.304459251665813</v>
      </c>
      <c r="H15" s="12"/>
      <c r="I15" s="12"/>
      <c r="J15" s="12"/>
      <c r="K15" s="12"/>
      <c r="L15" s="12"/>
      <c r="M15" s="12"/>
    </row>
    <row r="16" spans="1:13" s="20" customFormat="1" ht="12.75">
      <c r="A16" s="118" t="s">
        <v>77</v>
      </c>
      <c r="B16" s="132">
        <v>12</v>
      </c>
      <c r="C16" s="119">
        <v>12</v>
      </c>
      <c r="D16" s="120">
        <f t="shared" si="0"/>
        <v>100</v>
      </c>
      <c r="E16" s="87"/>
      <c r="F16" s="119" t="s">
        <v>99</v>
      </c>
      <c r="G16" s="133" t="s">
        <v>99</v>
      </c>
      <c r="H16" s="12"/>
      <c r="I16" s="12"/>
      <c r="J16" s="12"/>
      <c r="K16" s="12"/>
      <c r="L16" s="12"/>
      <c r="M16" s="12"/>
    </row>
    <row r="17" spans="1:13" s="20" customFormat="1" ht="12.75">
      <c r="A17" s="118" t="s">
        <v>70</v>
      </c>
      <c r="B17" s="134">
        <v>74</v>
      </c>
      <c r="C17" s="119">
        <v>73</v>
      </c>
      <c r="D17" s="120">
        <f t="shared" si="0"/>
        <v>98.64864864864865</v>
      </c>
      <c r="E17" s="135"/>
      <c r="F17" s="119">
        <v>1</v>
      </c>
      <c r="G17" s="120">
        <f aca="true" t="shared" si="1" ref="G17:G27">(F17/$B17)*100</f>
        <v>1.3513513513513513</v>
      </c>
      <c r="H17" s="109"/>
      <c r="I17" s="12"/>
      <c r="J17" s="12"/>
      <c r="K17" s="12"/>
      <c r="L17" s="12"/>
      <c r="M17" s="12"/>
    </row>
    <row r="18" spans="1:13" s="20" customFormat="1" ht="12.75">
      <c r="A18" s="118" t="s">
        <v>69</v>
      </c>
      <c r="B18" s="134">
        <v>8530</v>
      </c>
      <c r="C18" s="119">
        <v>7469</v>
      </c>
      <c r="D18" s="120">
        <f t="shared" si="0"/>
        <v>87.56154747948418</v>
      </c>
      <c r="E18" s="135"/>
      <c r="F18" s="119">
        <v>1061</v>
      </c>
      <c r="G18" s="120">
        <f t="shared" si="1"/>
        <v>12.438452520515826</v>
      </c>
      <c r="H18" s="109"/>
      <c r="I18" s="12"/>
      <c r="J18" s="12"/>
      <c r="K18" s="12"/>
      <c r="L18" s="12"/>
      <c r="M18" s="12"/>
    </row>
    <row r="19" spans="1:13" s="20" customFormat="1" ht="12.75">
      <c r="A19" s="118" t="s">
        <v>76</v>
      </c>
      <c r="B19" s="132">
        <v>47136</v>
      </c>
      <c r="C19" s="119">
        <v>42125</v>
      </c>
      <c r="D19" s="120">
        <f t="shared" si="0"/>
        <v>89.36905974202308</v>
      </c>
      <c r="E19" s="87"/>
      <c r="F19" s="119">
        <v>5011</v>
      </c>
      <c r="G19" s="120">
        <f t="shared" si="1"/>
        <v>10.630940257976917</v>
      </c>
      <c r="H19" s="112"/>
      <c r="I19" s="12"/>
      <c r="J19" s="12"/>
      <c r="K19" s="12"/>
      <c r="L19" s="12"/>
      <c r="M19" s="12"/>
    </row>
    <row r="20" spans="1:13" s="20" customFormat="1" ht="12.75">
      <c r="A20" s="118" t="s">
        <v>83</v>
      </c>
      <c r="B20" s="65">
        <v>97898</v>
      </c>
      <c r="C20" s="119">
        <v>85536</v>
      </c>
      <c r="D20" s="120">
        <f t="shared" si="0"/>
        <v>87.37257145191934</v>
      </c>
      <c r="E20" s="87"/>
      <c r="F20" s="119">
        <v>12362</v>
      </c>
      <c r="G20" s="120">
        <f t="shared" si="1"/>
        <v>12.627428548080655</v>
      </c>
      <c r="H20" s="12"/>
      <c r="I20" s="12"/>
      <c r="J20" s="12"/>
      <c r="K20" s="12"/>
      <c r="L20" s="12"/>
      <c r="M20" s="12"/>
    </row>
    <row r="21" spans="1:13" s="20" customFormat="1" ht="12.75">
      <c r="A21" s="118" t="s">
        <v>68</v>
      </c>
      <c r="B21" s="134">
        <v>25835</v>
      </c>
      <c r="C21" s="119">
        <v>23568</v>
      </c>
      <c r="D21" s="120">
        <f t="shared" si="0"/>
        <v>91.22508225275789</v>
      </c>
      <c r="E21" s="135"/>
      <c r="F21" s="119">
        <v>2267</v>
      </c>
      <c r="G21" s="120">
        <f t="shared" si="1"/>
        <v>8.774917747242112</v>
      </c>
      <c r="H21" s="12"/>
      <c r="I21" s="12"/>
      <c r="J21" s="12"/>
      <c r="K21" s="12"/>
      <c r="L21" s="12"/>
      <c r="M21" s="12"/>
    </row>
    <row r="22" spans="1:13" s="20" customFormat="1" ht="12.75">
      <c r="A22" s="118" t="s">
        <v>72</v>
      </c>
      <c r="B22" s="136">
        <v>2547</v>
      </c>
      <c r="C22" s="119">
        <v>2246</v>
      </c>
      <c r="D22" s="120">
        <f t="shared" si="0"/>
        <v>88.18217510797017</v>
      </c>
      <c r="E22" s="130"/>
      <c r="F22" s="119">
        <v>301</v>
      </c>
      <c r="G22" s="120">
        <f t="shared" si="1"/>
        <v>11.81782489202984</v>
      </c>
      <c r="H22" s="137"/>
      <c r="I22" s="12"/>
      <c r="J22" s="12"/>
      <c r="K22" s="12"/>
      <c r="L22" s="12"/>
      <c r="M22" s="12"/>
    </row>
    <row r="23" spans="1:13" s="20" customFormat="1" ht="12.75">
      <c r="A23" s="118" t="s">
        <v>79</v>
      </c>
      <c r="B23" s="132">
        <v>3373</v>
      </c>
      <c r="C23" s="119">
        <v>2975</v>
      </c>
      <c r="D23" s="120">
        <f t="shared" si="0"/>
        <v>88.20041506077676</v>
      </c>
      <c r="E23" s="87"/>
      <c r="F23" s="119">
        <v>398</v>
      </c>
      <c r="G23" s="120">
        <f t="shared" si="1"/>
        <v>11.799584939223244</v>
      </c>
      <c r="H23" s="12"/>
      <c r="I23" s="12"/>
      <c r="J23" s="12"/>
      <c r="K23" s="12"/>
      <c r="L23" s="12"/>
      <c r="M23" s="12"/>
    </row>
    <row r="24" spans="1:13" s="20" customFormat="1" ht="12.75">
      <c r="A24" s="118" t="s">
        <v>71</v>
      </c>
      <c r="B24" s="134">
        <v>142</v>
      </c>
      <c r="C24" s="119">
        <v>140</v>
      </c>
      <c r="D24" s="120">
        <f t="shared" si="0"/>
        <v>98.59154929577466</v>
      </c>
      <c r="E24" s="135"/>
      <c r="F24" s="119">
        <v>2</v>
      </c>
      <c r="G24" s="120">
        <f t="shared" si="1"/>
        <v>1.4084507042253522</v>
      </c>
      <c r="H24" s="137"/>
      <c r="I24" s="12"/>
      <c r="J24" s="12"/>
      <c r="K24" s="12"/>
      <c r="L24" s="12"/>
      <c r="M24" s="12"/>
    </row>
    <row r="25" spans="1:13" s="20" customFormat="1" ht="12.75">
      <c r="A25" s="118" t="s">
        <v>75</v>
      </c>
      <c r="B25" s="132">
        <v>29848</v>
      </c>
      <c r="C25" s="119">
        <v>26824</v>
      </c>
      <c r="D25" s="120">
        <f t="shared" si="0"/>
        <v>89.8686679174484</v>
      </c>
      <c r="E25" s="87"/>
      <c r="F25" s="119">
        <v>3024</v>
      </c>
      <c r="G25" s="120">
        <f t="shared" si="1"/>
        <v>10.131332082551594</v>
      </c>
      <c r="H25" s="112"/>
      <c r="I25" s="12"/>
      <c r="J25" s="12"/>
      <c r="K25" s="12"/>
      <c r="L25" s="12"/>
      <c r="M25" s="12"/>
    </row>
    <row r="26" spans="1:13" s="20" customFormat="1" ht="12.75">
      <c r="A26" s="118" t="s">
        <v>85</v>
      </c>
      <c r="B26" s="65">
        <v>6969</v>
      </c>
      <c r="C26" s="119">
        <v>6199</v>
      </c>
      <c r="D26" s="120">
        <f t="shared" si="0"/>
        <v>88.95106901994548</v>
      </c>
      <c r="E26" s="87"/>
      <c r="F26" s="119">
        <v>770</v>
      </c>
      <c r="G26" s="120">
        <f t="shared" si="1"/>
        <v>11.048930980054529</v>
      </c>
      <c r="H26" s="12"/>
      <c r="I26" s="12"/>
      <c r="J26" s="12"/>
      <c r="K26" s="12"/>
      <c r="L26" s="12"/>
      <c r="M26" s="12"/>
    </row>
    <row r="27" spans="1:13" s="20" customFormat="1" ht="12.75" thickBot="1">
      <c r="A27" s="118" t="s">
        <v>80</v>
      </c>
      <c r="B27" s="138">
        <v>65922</v>
      </c>
      <c r="C27" s="124">
        <v>59551</v>
      </c>
      <c r="D27" s="125">
        <f t="shared" si="0"/>
        <v>90.33554807196383</v>
      </c>
      <c r="E27" s="139"/>
      <c r="F27" s="124">
        <v>6371</v>
      </c>
      <c r="G27" s="125">
        <f t="shared" si="1"/>
        <v>9.664451928036163</v>
      </c>
      <c r="H27" s="12"/>
      <c r="I27" s="12"/>
      <c r="J27" s="12"/>
      <c r="K27" s="12"/>
      <c r="L27" s="12"/>
      <c r="M27" s="12"/>
    </row>
    <row r="28" spans="1:13" s="20" customFormat="1" ht="29.25" customHeight="1">
      <c r="A28" s="203" t="s">
        <v>95</v>
      </c>
      <c r="B28" s="214"/>
      <c r="C28" s="214"/>
      <c r="D28" s="214"/>
      <c r="E28" s="214"/>
      <c r="F28" s="214"/>
      <c r="G28" s="214"/>
      <c r="H28" s="12"/>
      <c r="I28" s="12"/>
      <c r="J28" s="12"/>
      <c r="K28" s="12"/>
      <c r="L28" s="12"/>
      <c r="M28" s="12"/>
    </row>
    <row r="29" spans="1:13" s="20" customFormat="1" ht="12.75">
      <c r="A29" s="140" t="s">
        <v>100</v>
      </c>
      <c r="B29" s="93"/>
      <c r="C29" s="93"/>
      <c r="D29" s="93"/>
      <c r="E29" s="93"/>
      <c r="F29" s="93"/>
      <c r="G29" s="93"/>
      <c r="H29" s="12"/>
      <c r="I29" s="12"/>
      <c r="J29" s="12"/>
      <c r="K29" s="12"/>
      <c r="L29" s="12"/>
      <c r="M29" s="12"/>
    </row>
  </sheetData>
  <mergeCells count="6">
    <mergeCell ref="A28:G28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A65536"/>
    </sheetView>
  </sheetViews>
  <sheetFormatPr defaultColWidth="11.421875" defaultRowHeight="15"/>
  <cols>
    <col min="1" max="1" width="31.28125" style="0" customWidth="1"/>
    <col min="5" max="5" width="1.421875" style="0" customWidth="1"/>
  </cols>
  <sheetData>
    <row r="1" spans="1:12" ht="13.5">
      <c r="A1" s="1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0" customFormat="1" ht="15" customHeight="1">
      <c r="A2" s="15" t="s">
        <v>12</v>
      </c>
      <c r="B2" s="16"/>
      <c r="C2" s="16"/>
      <c r="D2" s="16"/>
      <c r="E2" s="16"/>
      <c r="F2" s="16"/>
      <c r="G2" s="16"/>
      <c r="H2" s="16"/>
      <c r="I2" s="16"/>
      <c r="J2" s="12"/>
      <c r="K2" s="12"/>
      <c r="L2" s="12"/>
    </row>
    <row r="3" spans="1:12" s="20" customFormat="1" ht="15" customHeight="1">
      <c r="A3" s="110">
        <v>2005</v>
      </c>
      <c r="B3" s="16"/>
      <c r="C3" s="16"/>
      <c r="D3" s="16"/>
      <c r="E3" s="16"/>
      <c r="F3" s="16"/>
      <c r="G3" s="16"/>
      <c r="H3" s="16"/>
      <c r="I3" s="16"/>
      <c r="J3" s="12"/>
      <c r="K3" s="12"/>
      <c r="L3" s="12"/>
    </row>
    <row r="4" spans="1:12" s="20" customFormat="1" ht="15" customHeight="1" thickBot="1">
      <c r="A4" s="111"/>
      <c r="B4" s="111"/>
      <c r="C4" s="111"/>
      <c r="D4" s="111"/>
      <c r="E4" s="111"/>
      <c r="F4" s="111"/>
      <c r="G4" s="111"/>
      <c r="H4" s="112"/>
      <c r="I4" s="16"/>
      <c r="J4" s="12"/>
      <c r="K4" s="12"/>
      <c r="L4" s="12"/>
    </row>
    <row r="5" spans="1:10" ht="13.5">
      <c r="A5" s="205" t="s">
        <v>115</v>
      </c>
      <c r="B5" s="208" t="s">
        <v>53</v>
      </c>
      <c r="C5" s="215" t="s">
        <v>11</v>
      </c>
      <c r="D5" s="215"/>
      <c r="E5" s="215"/>
      <c r="F5" s="215"/>
      <c r="G5" s="215"/>
      <c r="H5" s="10"/>
      <c r="I5" s="4"/>
      <c r="J5" s="4"/>
    </row>
    <row r="6" spans="1:10" ht="13.5">
      <c r="A6" s="206"/>
      <c r="B6" s="209"/>
      <c r="C6" s="216" t="s">
        <v>101</v>
      </c>
      <c r="D6" s="216"/>
      <c r="E6" s="106"/>
      <c r="F6" s="217" t="s">
        <v>102</v>
      </c>
      <c r="G6" s="217"/>
      <c r="H6" s="10"/>
      <c r="I6" s="4"/>
      <c r="J6" s="4"/>
    </row>
    <row r="7" spans="1:10" ht="15" thickBot="1">
      <c r="A7" s="207"/>
      <c r="B7" s="210"/>
      <c r="C7" s="107" t="s">
        <v>67</v>
      </c>
      <c r="D7" s="108" t="s">
        <v>94</v>
      </c>
      <c r="E7" s="108"/>
      <c r="F7" s="107" t="s">
        <v>67</v>
      </c>
      <c r="G7" s="108" t="s">
        <v>94</v>
      </c>
      <c r="H7" s="10"/>
      <c r="I7" s="4"/>
      <c r="J7" s="4"/>
    </row>
    <row r="8" spans="1:10" ht="13.5">
      <c r="A8" s="113" t="s">
        <v>67</v>
      </c>
      <c r="B8" s="114">
        <v>1392268</v>
      </c>
      <c r="C8" s="115">
        <v>928751</v>
      </c>
      <c r="D8" s="116">
        <f aca="true" t="shared" si="0" ref="D8:D27">(C8/$B8)*100</f>
        <v>66.70777465258125</v>
      </c>
      <c r="E8" s="117"/>
      <c r="F8" s="115">
        <v>463517</v>
      </c>
      <c r="G8" s="116">
        <f aca="true" t="shared" si="1" ref="G8:G27">(F8/$B8)*100</f>
        <v>33.29222534741875</v>
      </c>
      <c r="H8" s="10"/>
      <c r="I8" s="4"/>
      <c r="J8" s="4"/>
    </row>
    <row r="9" spans="1:10" ht="13.5">
      <c r="A9" s="113"/>
      <c r="B9" s="127"/>
      <c r="C9" s="128"/>
      <c r="D9" s="116"/>
      <c r="E9" s="14"/>
      <c r="F9" s="128"/>
      <c r="G9" s="116"/>
      <c r="H9" s="10"/>
      <c r="I9" s="4"/>
      <c r="J9" s="4"/>
    </row>
    <row r="10" spans="1:10" ht="13.5">
      <c r="A10" s="118" t="s">
        <v>56</v>
      </c>
      <c r="B10" s="65">
        <v>30265</v>
      </c>
      <c r="C10" s="119">
        <v>14725</v>
      </c>
      <c r="D10" s="120">
        <f t="shared" si="0"/>
        <v>48.653560218073686</v>
      </c>
      <c r="E10" s="87"/>
      <c r="F10" s="119">
        <v>15540</v>
      </c>
      <c r="G10" s="120">
        <f t="shared" si="1"/>
        <v>51.34643978192632</v>
      </c>
      <c r="H10" s="6"/>
      <c r="I10" s="4"/>
      <c r="J10" s="4"/>
    </row>
    <row r="11" spans="1:10" ht="13.5">
      <c r="A11" s="118" t="s">
        <v>57</v>
      </c>
      <c r="B11" s="65">
        <v>28745</v>
      </c>
      <c r="C11" s="119">
        <v>16260</v>
      </c>
      <c r="D11" s="120">
        <f t="shared" si="0"/>
        <v>56.566359366846406</v>
      </c>
      <c r="E11" s="87"/>
      <c r="F11" s="119">
        <v>12485</v>
      </c>
      <c r="G11" s="120">
        <f t="shared" si="1"/>
        <v>43.433640633153594</v>
      </c>
      <c r="H11" s="6"/>
      <c r="I11" s="4"/>
      <c r="J11" s="4"/>
    </row>
    <row r="12" spans="1:10" ht="13.5">
      <c r="A12" s="118" t="s">
        <v>58</v>
      </c>
      <c r="B12" s="65">
        <v>1104</v>
      </c>
      <c r="C12" s="119">
        <v>547</v>
      </c>
      <c r="D12" s="120">
        <f t="shared" si="0"/>
        <v>49.54710144927536</v>
      </c>
      <c r="E12" s="87"/>
      <c r="F12" s="119">
        <v>557</v>
      </c>
      <c r="G12" s="120">
        <f t="shared" si="1"/>
        <v>50.45289855072463</v>
      </c>
      <c r="H12" s="6"/>
      <c r="I12" s="4"/>
      <c r="J12" s="4"/>
    </row>
    <row r="13" spans="1:10" ht="13.5">
      <c r="A13" s="118" t="s">
        <v>59</v>
      </c>
      <c r="B13" s="65">
        <v>94709</v>
      </c>
      <c r="C13" s="119">
        <v>70063</v>
      </c>
      <c r="D13" s="120">
        <f t="shared" si="0"/>
        <v>73.97712994541173</v>
      </c>
      <c r="E13" s="87"/>
      <c r="F13" s="119">
        <v>24646</v>
      </c>
      <c r="G13" s="120">
        <f t="shared" si="1"/>
        <v>26.022870054588264</v>
      </c>
      <c r="H13" s="6"/>
      <c r="I13" s="4"/>
      <c r="J13" s="4"/>
    </row>
    <row r="14" spans="1:10" ht="13.5">
      <c r="A14" s="118" t="s">
        <v>60</v>
      </c>
      <c r="B14" s="65">
        <v>582</v>
      </c>
      <c r="C14" s="119">
        <v>437</v>
      </c>
      <c r="D14" s="120">
        <f t="shared" si="0"/>
        <v>75.08591065292096</v>
      </c>
      <c r="E14" s="87"/>
      <c r="F14" s="119">
        <v>145</v>
      </c>
      <c r="G14" s="120">
        <f t="shared" si="1"/>
        <v>24.914089347079038</v>
      </c>
      <c r="H14" s="6"/>
      <c r="I14" s="4"/>
      <c r="J14" s="4"/>
    </row>
    <row r="15" spans="1:10" ht="13.5">
      <c r="A15" s="118" t="s">
        <v>0</v>
      </c>
      <c r="B15" s="65">
        <v>10516</v>
      </c>
      <c r="C15" s="119">
        <v>7615</v>
      </c>
      <c r="D15" s="120">
        <f t="shared" si="0"/>
        <v>72.41346519589197</v>
      </c>
      <c r="E15" s="87"/>
      <c r="F15" s="119">
        <v>2901</v>
      </c>
      <c r="G15" s="120">
        <f t="shared" si="1"/>
        <v>27.586534804108027</v>
      </c>
      <c r="H15" s="6"/>
      <c r="I15" s="4"/>
      <c r="J15" s="4"/>
    </row>
    <row r="16" spans="1:10" ht="13.5">
      <c r="A16" s="118" t="s">
        <v>1</v>
      </c>
      <c r="B16" s="65">
        <v>201</v>
      </c>
      <c r="C16" s="119">
        <v>125</v>
      </c>
      <c r="D16" s="120">
        <f t="shared" si="0"/>
        <v>62.189054726368155</v>
      </c>
      <c r="E16" s="87"/>
      <c r="F16" s="119">
        <v>76</v>
      </c>
      <c r="G16" s="120">
        <f t="shared" si="1"/>
        <v>37.81094527363184</v>
      </c>
      <c r="H16" s="6"/>
      <c r="I16" s="4"/>
      <c r="J16" s="4"/>
    </row>
    <row r="17" spans="1:10" ht="13.5">
      <c r="A17" s="118" t="s">
        <v>2</v>
      </c>
      <c r="B17" s="65">
        <v>1049</v>
      </c>
      <c r="C17" s="119">
        <v>770</v>
      </c>
      <c r="D17" s="120">
        <f t="shared" si="0"/>
        <v>73.40324118207818</v>
      </c>
      <c r="E17" s="87"/>
      <c r="F17" s="119">
        <v>279</v>
      </c>
      <c r="G17" s="120">
        <f t="shared" si="1"/>
        <v>26.596758817921828</v>
      </c>
      <c r="H17" s="11"/>
      <c r="I17" s="4"/>
      <c r="J17" s="4"/>
    </row>
    <row r="18" spans="1:10" ht="13.5">
      <c r="A18" s="121" t="s">
        <v>69</v>
      </c>
      <c r="B18" s="65">
        <v>102705</v>
      </c>
      <c r="C18" s="119">
        <v>65128</v>
      </c>
      <c r="D18" s="120">
        <f t="shared" si="0"/>
        <v>63.41268682147899</v>
      </c>
      <c r="E18" s="87"/>
      <c r="F18" s="119">
        <v>37577</v>
      </c>
      <c r="G18" s="120">
        <f t="shared" si="1"/>
        <v>36.58731317852101</v>
      </c>
      <c r="H18" s="10"/>
      <c r="I18" s="4"/>
      <c r="J18" s="4"/>
    </row>
    <row r="19" spans="1:10" ht="13.5">
      <c r="A19" s="118" t="s">
        <v>3</v>
      </c>
      <c r="B19" s="65">
        <v>155136</v>
      </c>
      <c r="C19" s="119">
        <v>98445</v>
      </c>
      <c r="D19" s="120">
        <f t="shared" si="0"/>
        <v>63.45722462871287</v>
      </c>
      <c r="E19" s="87"/>
      <c r="F19" s="119">
        <v>56691</v>
      </c>
      <c r="G19" s="120">
        <f t="shared" si="1"/>
        <v>36.54277537128713</v>
      </c>
      <c r="H19" s="6"/>
      <c r="I19" s="4"/>
      <c r="J19" s="4"/>
    </row>
    <row r="20" spans="1:10" ht="13.5">
      <c r="A20" s="118" t="s">
        <v>4</v>
      </c>
      <c r="B20" s="65">
        <v>315221</v>
      </c>
      <c r="C20" s="119">
        <v>196323</v>
      </c>
      <c r="D20" s="120">
        <f t="shared" si="0"/>
        <v>62.28106629951685</v>
      </c>
      <c r="E20" s="87"/>
      <c r="F20" s="119">
        <v>118898</v>
      </c>
      <c r="G20" s="120">
        <f t="shared" si="1"/>
        <v>37.718933700483156</v>
      </c>
      <c r="H20" s="6"/>
      <c r="I20" s="4"/>
      <c r="J20" s="4"/>
    </row>
    <row r="21" spans="1:10" ht="13.5">
      <c r="A21" s="118" t="s">
        <v>68</v>
      </c>
      <c r="B21" s="65">
        <v>211971</v>
      </c>
      <c r="C21" s="119">
        <v>141240</v>
      </c>
      <c r="D21" s="120">
        <f t="shared" si="0"/>
        <v>66.63175623080517</v>
      </c>
      <c r="E21" s="87"/>
      <c r="F21" s="119">
        <v>70731</v>
      </c>
      <c r="G21" s="120">
        <f t="shared" si="1"/>
        <v>33.36824376919484</v>
      </c>
      <c r="H21" s="10"/>
      <c r="I21" s="4"/>
      <c r="J21" s="4"/>
    </row>
    <row r="22" spans="1:10" ht="13.5">
      <c r="A22" s="118" t="s">
        <v>5</v>
      </c>
      <c r="B22" s="65">
        <v>6773</v>
      </c>
      <c r="C22" s="119">
        <v>3643</v>
      </c>
      <c r="D22" s="120">
        <f t="shared" si="0"/>
        <v>53.78709582164477</v>
      </c>
      <c r="E22" s="87"/>
      <c r="F22" s="119">
        <v>3130</v>
      </c>
      <c r="G22" s="120">
        <f t="shared" si="1"/>
        <v>46.21290417835524</v>
      </c>
      <c r="H22" s="6"/>
      <c r="I22" s="4"/>
      <c r="J22" s="4"/>
    </row>
    <row r="23" spans="1:10" ht="13.5">
      <c r="A23" s="118" t="s">
        <v>6</v>
      </c>
      <c r="B23" s="65">
        <v>12454</v>
      </c>
      <c r="C23" s="119">
        <v>7632</v>
      </c>
      <c r="D23" s="120">
        <f t="shared" si="0"/>
        <v>61.28151597880199</v>
      </c>
      <c r="E23" s="87"/>
      <c r="F23" s="119">
        <v>4822</v>
      </c>
      <c r="G23" s="120">
        <f t="shared" si="1"/>
        <v>38.71848402119801</v>
      </c>
      <c r="H23" s="6"/>
      <c r="I23" s="4"/>
      <c r="J23" s="4"/>
    </row>
    <row r="24" spans="1:10" ht="13.5">
      <c r="A24" s="118" t="s">
        <v>7</v>
      </c>
      <c r="B24" s="65">
        <v>693</v>
      </c>
      <c r="C24" s="119">
        <v>531</v>
      </c>
      <c r="D24" s="120">
        <f t="shared" si="0"/>
        <v>76.62337662337663</v>
      </c>
      <c r="E24" s="87"/>
      <c r="F24" s="119">
        <v>162</v>
      </c>
      <c r="G24" s="120">
        <f t="shared" si="1"/>
        <v>23.376623376623375</v>
      </c>
      <c r="H24" s="6"/>
      <c r="I24" s="4"/>
      <c r="J24" s="4"/>
    </row>
    <row r="25" spans="1:10" ht="13.5">
      <c r="A25" s="118" t="s">
        <v>8</v>
      </c>
      <c r="B25" s="65">
        <v>65307</v>
      </c>
      <c r="C25" s="119">
        <v>42425</v>
      </c>
      <c r="D25" s="120">
        <f t="shared" si="0"/>
        <v>64.96240831763824</v>
      </c>
      <c r="E25" s="87"/>
      <c r="F25" s="119">
        <v>22882</v>
      </c>
      <c r="G25" s="120">
        <f t="shared" si="1"/>
        <v>35.03759168236177</v>
      </c>
      <c r="H25" s="6"/>
      <c r="I25" s="4"/>
      <c r="J25" s="4"/>
    </row>
    <row r="26" spans="1:10" ht="13.5">
      <c r="A26" s="118" t="s">
        <v>9</v>
      </c>
      <c r="B26" s="65">
        <v>16140</v>
      </c>
      <c r="C26" s="119">
        <v>10192</v>
      </c>
      <c r="D26" s="120">
        <f t="shared" si="0"/>
        <v>63.14745972738538</v>
      </c>
      <c r="E26" s="87"/>
      <c r="F26" s="119">
        <v>5948</v>
      </c>
      <c r="G26" s="120">
        <f t="shared" si="1"/>
        <v>36.85254027261462</v>
      </c>
      <c r="H26" s="6"/>
      <c r="I26" s="4"/>
      <c r="J26" s="4"/>
    </row>
    <row r="27" spans="1:10" ht="15" thickBot="1">
      <c r="A27" s="122" t="s">
        <v>10</v>
      </c>
      <c r="B27" s="123">
        <v>338697</v>
      </c>
      <c r="C27" s="124">
        <v>252650</v>
      </c>
      <c r="D27" s="125">
        <f t="shared" si="0"/>
        <v>74.59469673483969</v>
      </c>
      <c r="E27" s="126"/>
      <c r="F27" s="124">
        <v>86047</v>
      </c>
      <c r="G27" s="125">
        <f t="shared" si="1"/>
        <v>25.405303265160306</v>
      </c>
      <c r="H27" s="6"/>
      <c r="I27" s="4"/>
      <c r="J27" s="4"/>
    </row>
    <row r="28" spans="1:10" ht="27.75" customHeight="1">
      <c r="A28" s="203" t="s">
        <v>116</v>
      </c>
      <c r="B28" s="218"/>
      <c r="C28" s="218"/>
      <c r="D28" s="219"/>
      <c r="E28" s="219"/>
      <c r="F28" s="219"/>
      <c r="G28" s="219"/>
      <c r="H28" s="6"/>
      <c r="I28" s="4"/>
      <c r="J28" s="4"/>
    </row>
    <row r="29" spans="1:10" ht="13.5">
      <c r="A29" s="50" t="s">
        <v>21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3.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3.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6">
    <mergeCell ref="A28:G28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="115" zoomScaleNormal="115" zoomScaleSheetLayoutView="115" workbookViewId="0" topLeftCell="A1">
      <selection activeCell="J3" sqref="J3"/>
    </sheetView>
  </sheetViews>
  <sheetFormatPr defaultColWidth="11.421875" defaultRowHeight="15"/>
  <cols>
    <col min="1" max="1" width="25.8515625" style="4" customWidth="1"/>
    <col min="2" max="2" width="13.28125" style="4" bestFit="1" customWidth="1"/>
    <col min="3" max="3" width="1.421875" style="4" customWidth="1"/>
    <col min="4" max="5" width="11.421875" style="4" bestFit="1" customWidth="1"/>
    <col min="6" max="6" width="1.1484375" style="4" customWidth="1"/>
    <col min="7" max="7" width="11.7109375" style="4" bestFit="1" customWidth="1"/>
    <col min="8" max="8" width="11.421875" style="4" customWidth="1"/>
    <col min="9" max="9" width="1.28515625" style="4" customWidth="1"/>
    <col min="10" max="10" width="12.7109375" style="4" bestFit="1" customWidth="1"/>
    <col min="11" max="11" width="11.421875" style="4" bestFit="1" customWidth="1"/>
    <col min="12" max="12" width="1.28515625" style="4" customWidth="1"/>
    <col min="13" max="13" width="11.7109375" style="4" bestFit="1" customWidth="1"/>
    <col min="14" max="14" width="11.421875" style="4" bestFit="1" customWidth="1"/>
    <col min="15" max="15" width="10.8515625" style="4" customWidth="1"/>
  </cols>
  <sheetData>
    <row r="1" spans="1:14" ht="13.5">
      <c r="A1" s="1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6" ht="15" customHeight="1">
      <c r="A2" s="15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4"/>
    </row>
    <row r="3" spans="1:16" ht="15" customHeight="1">
      <c r="A3" s="67">
        <v>2005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P3" s="4"/>
    </row>
    <row r="4" spans="1:16" ht="15" customHeight="1" thickBo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4"/>
    </row>
    <row r="5" spans="1:15" s="20" customFormat="1" ht="13.5">
      <c r="A5" s="225" t="s">
        <v>61</v>
      </c>
      <c r="B5" s="221" t="s">
        <v>14</v>
      </c>
      <c r="C5" s="224" t="s">
        <v>15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12"/>
    </row>
    <row r="6" spans="1:15" s="20" customFormat="1" ht="12.75">
      <c r="A6" s="226"/>
      <c r="B6" s="222"/>
      <c r="C6" s="141"/>
      <c r="D6" s="228" t="s">
        <v>103</v>
      </c>
      <c r="E6" s="228"/>
      <c r="F6" s="141"/>
      <c r="G6" s="228" t="s">
        <v>104</v>
      </c>
      <c r="H6" s="228"/>
      <c r="I6" s="141"/>
      <c r="J6" s="228" t="s">
        <v>105</v>
      </c>
      <c r="K6" s="228"/>
      <c r="L6" s="141"/>
      <c r="M6" s="228" t="s">
        <v>106</v>
      </c>
      <c r="N6" s="228"/>
      <c r="O6" s="12"/>
    </row>
    <row r="7" spans="1:15" s="20" customFormat="1" ht="12.75" thickBot="1">
      <c r="A7" s="227"/>
      <c r="B7" s="223"/>
      <c r="C7" s="142"/>
      <c r="D7" s="143" t="s">
        <v>67</v>
      </c>
      <c r="E7" s="143" t="s">
        <v>94</v>
      </c>
      <c r="F7" s="142"/>
      <c r="G7" s="143" t="s">
        <v>67</v>
      </c>
      <c r="H7" s="143" t="s">
        <v>94</v>
      </c>
      <c r="I7" s="142"/>
      <c r="J7" s="143" t="s">
        <v>67</v>
      </c>
      <c r="K7" s="143" t="s">
        <v>94</v>
      </c>
      <c r="L7" s="142"/>
      <c r="M7" s="143" t="s">
        <v>67</v>
      </c>
      <c r="N7" s="143" t="s">
        <v>94</v>
      </c>
      <c r="O7" s="12"/>
    </row>
    <row r="8" spans="1:15" s="20" customFormat="1" ht="12.75">
      <c r="A8" s="144" t="s">
        <v>67</v>
      </c>
      <c r="B8" s="145">
        <v>340396</v>
      </c>
      <c r="C8" s="117"/>
      <c r="D8" s="128">
        <v>15777</v>
      </c>
      <c r="E8" s="146">
        <v>4.63489582721301</v>
      </c>
      <c r="F8" s="117"/>
      <c r="G8" s="115">
        <v>32788</v>
      </c>
      <c r="H8" s="146">
        <v>9.632310602944806</v>
      </c>
      <c r="I8" s="117"/>
      <c r="J8" s="115">
        <v>254061</v>
      </c>
      <c r="K8" s="146">
        <v>74.63689350051116</v>
      </c>
      <c r="L8" s="117"/>
      <c r="M8" s="115">
        <v>37770</v>
      </c>
      <c r="N8" s="146">
        <v>11.095900069331014</v>
      </c>
      <c r="O8" s="12"/>
    </row>
    <row r="9" spans="1:15" s="20" customFormat="1" ht="12.75">
      <c r="A9" s="147"/>
      <c r="B9" s="145"/>
      <c r="C9" s="14"/>
      <c r="D9" s="128"/>
      <c r="E9" s="146"/>
      <c r="F9" s="14"/>
      <c r="G9" s="128"/>
      <c r="H9" s="146"/>
      <c r="I9" s="14"/>
      <c r="J9" s="128"/>
      <c r="K9" s="146"/>
      <c r="L9" s="14"/>
      <c r="M9" s="128"/>
      <c r="N9" s="146"/>
      <c r="O9" s="12"/>
    </row>
    <row r="10" spans="1:15" s="20" customFormat="1" ht="12.75">
      <c r="A10" s="118" t="s">
        <v>82</v>
      </c>
      <c r="B10" s="65">
        <v>12150</v>
      </c>
      <c r="C10" s="87"/>
      <c r="D10" s="119">
        <v>572</v>
      </c>
      <c r="E10" s="148">
        <v>4.707818930041152</v>
      </c>
      <c r="F10" s="87"/>
      <c r="G10" s="119">
        <v>1706</v>
      </c>
      <c r="H10" s="148">
        <v>14.041152263374485</v>
      </c>
      <c r="I10" s="87"/>
      <c r="J10" s="119">
        <v>8935</v>
      </c>
      <c r="K10" s="148">
        <v>73.53909465020575</v>
      </c>
      <c r="L10" s="87"/>
      <c r="M10" s="119">
        <v>937</v>
      </c>
      <c r="N10" s="148">
        <v>7.711934156378601</v>
      </c>
      <c r="O10" s="12"/>
    </row>
    <row r="11" spans="1:15" s="20" customFormat="1" ht="12.75">
      <c r="A11" s="118" t="s">
        <v>81</v>
      </c>
      <c r="B11" s="65">
        <v>12455</v>
      </c>
      <c r="C11" s="87"/>
      <c r="D11" s="119">
        <v>376</v>
      </c>
      <c r="E11" s="148">
        <v>3.018867924528302</v>
      </c>
      <c r="F11" s="87"/>
      <c r="G11" s="119">
        <v>1430</v>
      </c>
      <c r="H11" s="148">
        <v>11.481332798073062</v>
      </c>
      <c r="I11" s="87"/>
      <c r="J11" s="119">
        <v>9636</v>
      </c>
      <c r="K11" s="148">
        <v>77.36651947009233</v>
      </c>
      <c r="L11" s="87"/>
      <c r="M11" s="119">
        <v>1013</v>
      </c>
      <c r="N11" s="148">
        <v>8.133279807306302</v>
      </c>
      <c r="O11" s="12"/>
    </row>
    <row r="12" spans="1:15" s="20" customFormat="1" ht="12.75">
      <c r="A12" s="118" t="s">
        <v>73</v>
      </c>
      <c r="B12" s="65">
        <v>459</v>
      </c>
      <c r="C12" s="87"/>
      <c r="D12" s="119">
        <v>61</v>
      </c>
      <c r="E12" s="148">
        <v>13.28976034858388</v>
      </c>
      <c r="F12" s="87"/>
      <c r="G12" s="119">
        <v>48</v>
      </c>
      <c r="H12" s="148">
        <v>10.457516339869281</v>
      </c>
      <c r="I12" s="87"/>
      <c r="J12" s="119">
        <v>321</v>
      </c>
      <c r="K12" s="148">
        <v>69.93464052287581</v>
      </c>
      <c r="L12" s="87"/>
      <c r="M12" s="119">
        <v>29</v>
      </c>
      <c r="N12" s="148">
        <v>6.318082788671024</v>
      </c>
      <c r="O12" s="12"/>
    </row>
    <row r="13" spans="1:15" s="20" customFormat="1" ht="12.75">
      <c r="A13" s="118" t="s">
        <v>74</v>
      </c>
      <c r="B13" s="65">
        <v>28154</v>
      </c>
      <c r="C13" s="87"/>
      <c r="D13" s="119">
        <v>616</v>
      </c>
      <c r="E13" s="148">
        <v>2.187966185977126</v>
      </c>
      <c r="F13" s="87"/>
      <c r="G13" s="119">
        <v>2556</v>
      </c>
      <c r="H13" s="148">
        <v>9.07863891454145</v>
      </c>
      <c r="I13" s="87"/>
      <c r="J13" s="119">
        <v>21358</v>
      </c>
      <c r="K13" s="148">
        <v>75.86133409107055</v>
      </c>
      <c r="L13" s="87"/>
      <c r="M13" s="119">
        <v>3624</v>
      </c>
      <c r="N13" s="148">
        <v>12.872060808410883</v>
      </c>
      <c r="O13" s="12"/>
    </row>
    <row r="14" spans="1:15" s="20" customFormat="1" ht="12.75">
      <c r="A14" s="118" t="s">
        <v>78</v>
      </c>
      <c r="B14" s="65">
        <v>33</v>
      </c>
      <c r="C14" s="87"/>
      <c r="D14" s="149" t="s">
        <v>99</v>
      </c>
      <c r="E14" s="150" t="s">
        <v>99</v>
      </c>
      <c r="F14" s="87"/>
      <c r="G14" s="119">
        <v>2</v>
      </c>
      <c r="H14" s="148">
        <v>6.0606060606060606</v>
      </c>
      <c r="I14" s="87"/>
      <c r="J14" s="119">
        <v>25</v>
      </c>
      <c r="K14" s="148">
        <v>75.75757575757575</v>
      </c>
      <c r="L14" s="87"/>
      <c r="M14" s="119">
        <v>6</v>
      </c>
      <c r="N14" s="148">
        <v>18.181818181818183</v>
      </c>
      <c r="O14" s="12"/>
    </row>
    <row r="15" spans="1:15" s="20" customFormat="1" ht="12.75">
      <c r="A15" s="118" t="s">
        <v>84</v>
      </c>
      <c r="B15" s="65">
        <v>1944</v>
      </c>
      <c r="C15" s="87"/>
      <c r="D15" s="119">
        <v>29</v>
      </c>
      <c r="E15" s="148">
        <v>1.491769547325103</v>
      </c>
      <c r="F15" s="87"/>
      <c r="G15" s="119">
        <v>197</v>
      </c>
      <c r="H15" s="148">
        <v>10.133744855967079</v>
      </c>
      <c r="I15" s="87"/>
      <c r="J15" s="119">
        <v>1477</v>
      </c>
      <c r="K15" s="148">
        <v>75.97736625514403</v>
      </c>
      <c r="L15" s="87"/>
      <c r="M15" s="119">
        <v>241</v>
      </c>
      <c r="N15" s="148">
        <v>12.397119341563787</v>
      </c>
      <c r="O15" s="12"/>
    </row>
    <row r="16" spans="1:15" s="20" customFormat="1" ht="12.75">
      <c r="A16" s="118" t="s">
        <v>77</v>
      </c>
      <c r="B16" s="65">
        <v>12</v>
      </c>
      <c r="C16" s="87"/>
      <c r="D16" s="149" t="s">
        <v>99</v>
      </c>
      <c r="E16" s="150" t="s">
        <v>99</v>
      </c>
      <c r="F16" s="87"/>
      <c r="G16" s="119">
        <v>2</v>
      </c>
      <c r="H16" s="148">
        <v>16.666666666666664</v>
      </c>
      <c r="I16" s="87"/>
      <c r="J16" s="119">
        <v>9</v>
      </c>
      <c r="K16" s="148">
        <v>75</v>
      </c>
      <c r="L16" s="87"/>
      <c r="M16" s="119">
        <v>1</v>
      </c>
      <c r="N16" s="148">
        <v>8.333333333333332</v>
      </c>
      <c r="O16" s="12"/>
    </row>
    <row r="17" spans="1:15" s="20" customFormat="1" ht="12.75">
      <c r="A17" s="118" t="s">
        <v>70</v>
      </c>
      <c r="B17" s="65">
        <v>74</v>
      </c>
      <c r="C17" s="87"/>
      <c r="D17" s="119">
        <v>1</v>
      </c>
      <c r="E17" s="148">
        <v>1.3513513513513513</v>
      </c>
      <c r="F17" s="87"/>
      <c r="G17" s="119">
        <v>5</v>
      </c>
      <c r="H17" s="148">
        <v>6.756756756756757</v>
      </c>
      <c r="I17" s="87"/>
      <c r="J17" s="119">
        <v>49</v>
      </c>
      <c r="K17" s="148">
        <v>66.21621621621621</v>
      </c>
      <c r="L17" s="87"/>
      <c r="M17" s="119">
        <v>19</v>
      </c>
      <c r="N17" s="148">
        <v>25.675675675675674</v>
      </c>
      <c r="O17" s="12"/>
    </row>
    <row r="18" spans="1:15" s="20" customFormat="1" ht="12.75">
      <c r="A18" s="118" t="s">
        <v>69</v>
      </c>
      <c r="B18" s="65">
        <v>8398</v>
      </c>
      <c r="C18" s="151"/>
      <c r="D18" s="119">
        <v>182</v>
      </c>
      <c r="E18" s="148">
        <v>2.1671826625387</v>
      </c>
      <c r="F18" s="130"/>
      <c r="G18" s="119">
        <v>415</v>
      </c>
      <c r="H18" s="148">
        <v>4.941652774470112</v>
      </c>
      <c r="I18" s="87"/>
      <c r="J18" s="119">
        <v>6490</v>
      </c>
      <c r="K18" s="148">
        <v>77.2803048344844</v>
      </c>
      <c r="L18" s="87"/>
      <c r="M18" s="119">
        <v>1311</v>
      </c>
      <c r="N18" s="148">
        <v>15.610859728506787</v>
      </c>
      <c r="O18" s="12"/>
    </row>
    <row r="19" spans="1:15" s="20" customFormat="1" ht="12.75">
      <c r="A19" s="118" t="s">
        <v>76</v>
      </c>
      <c r="B19" s="65">
        <v>46678</v>
      </c>
      <c r="C19" s="87"/>
      <c r="D19" s="119">
        <v>2038</v>
      </c>
      <c r="E19" s="148">
        <v>4.366082522815887</v>
      </c>
      <c r="F19" s="87"/>
      <c r="G19" s="119">
        <v>4227</v>
      </c>
      <c r="H19" s="148">
        <v>9.055657911650028</v>
      </c>
      <c r="I19" s="87"/>
      <c r="J19" s="119">
        <v>35242</v>
      </c>
      <c r="K19" s="148">
        <v>75.50023565705472</v>
      </c>
      <c r="L19" s="87"/>
      <c r="M19" s="119">
        <v>5171</v>
      </c>
      <c r="N19" s="148">
        <v>11.078023908479368</v>
      </c>
      <c r="O19" s="12"/>
    </row>
    <row r="20" spans="1:15" s="20" customFormat="1" ht="12.75">
      <c r="A20" s="118" t="s">
        <v>83</v>
      </c>
      <c r="B20" s="65">
        <v>96748</v>
      </c>
      <c r="C20" s="87"/>
      <c r="D20" s="119">
        <v>7240</v>
      </c>
      <c r="E20" s="148">
        <v>7.483358829123082</v>
      </c>
      <c r="F20" s="87"/>
      <c r="G20" s="119">
        <v>9536</v>
      </c>
      <c r="H20" s="148">
        <v>9.85653450200521</v>
      </c>
      <c r="I20" s="87"/>
      <c r="J20" s="119">
        <v>70478</v>
      </c>
      <c r="K20" s="148">
        <v>72.84698391698021</v>
      </c>
      <c r="L20" s="87"/>
      <c r="M20" s="119">
        <v>9494</v>
      </c>
      <c r="N20" s="148">
        <v>9.813122751891513</v>
      </c>
      <c r="O20" s="12"/>
    </row>
    <row r="21" spans="1:15" s="20" customFormat="1" ht="12.75">
      <c r="A21" s="118" t="s">
        <v>68</v>
      </c>
      <c r="B21" s="65">
        <v>25604</v>
      </c>
      <c r="C21" s="87"/>
      <c r="D21" s="119">
        <v>577</v>
      </c>
      <c r="E21" s="148">
        <v>2.253554132166849</v>
      </c>
      <c r="F21" s="87"/>
      <c r="G21" s="119">
        <v>2091</v>
      </c>
      <c r="H21" s="148">
        <v>8.166692704264959</v>
      </c>
      <c r="I21" s="87"/>
      <c r="J21" s="119">
        <v>18921</v>
      </c>
      <c r="K21" s="148">
        <v>73.8986095922512</v>
      </c>
      <c r="L21" s="87"/>
      <c r="M21" s="119">
        <v>4015</v>
      </c>
      <c r="N21" s="148">
        <v>15.681143571316984</v>
      </c>
      <c r="O21" s="12"/>
    </row>
    <row r="22" spans="1:15" s="20" customFormat="1" ht="12.75">
      <c r="A22" s="118" t="s">
        <v>72</v>
      </c>
      <c r="B22" s="65">
        <v>2525</v>
      </c>
      <c r="C22" s="87"/>
      <c r="D22" s="119">
        <v>111</v>
      </c>
      <c r="E22" s="148">
        <v>4.3960396039603955</v>
      </c>
      <c r="F22" s="87"/>
      <c r="G22" s="119">
        <v>222</v>
      </c>
      <c r="H22" s="148">
        <v>8.792079207920791</v>
      </c>
      <c r="I22" s="87"/>
      <c r="J22" s="119">
        <v>1923</v>
      </c>
      <c r="K22" s="148">
        <v>76.15841584158416</v>
      </c>
      <c r="L22" s="87"/>
      <c r="M22" s="119">
        <v>269</v>
      </c>
      <c r="N22" s="148">
        <v>10.653465346534654</v>
      </c>
      <c r="O22" s="12"/>
    </row>
    <row r="23" spans="1:15" s="20" customFormat="1" ht="12.75">
      <c r="A23" s="118" t="s">
        <v>79</v>
      </c>
      <c r="B23" s="65">
        <v>3347</v>
      </c>
      <c r="C23" s="87"/>
      <c r="D23" s="119">
        <v>153</v>
      </c>
      <c r="E23" s="148">
        <v>4.5712578428443384</v>
      </c>
      <c r="F23" s="87"/>
      <c r="G23" s="119">
        <v>305</v>
      </c>
      <c r="H23" s="148">
        <v>9.112638183447864</v>
      </c>
      <c r="I23" s="87"/>
      <c r="J23" s="119">
        <v>2541</v>
      </c>
      <c r="K23" s="148">
        <v>75.91873319390498</v>
      </c>
      <c r="L23" s="87"/>
      <c r="M23" s="119">
        <v>348</v>
      </c>
      <c r="N23" s="148">
        <v>10.39737077980281</v>
      </c>
      <c r="O23" s="12"/>
    </row>
    <row r="24" spans="1:15" s="20" customFormat="1" ht="12.75">
      <c r="A24" s="118" t="s">
        <v>71</v>
      </c>
      <c r="B24" s="65">
        <v>141</v>
      </c>
      <c r="C24" s="87"/>
      <c r="D24" s="149" t="s">
        <v>99</v>
      </c>
      <c r="E24" s="150" t="s">
        <v>99</v>
      </c>
      <c r="F24" s="87"/>
      <c r="G24" s="119">
        <v>8</v>
      </c>
      <c r="H24" s="148">
        <v>5.673758865248227</v>
      </c>
      <c r="I24" s="87"/>
      <c r="J24" s="119">
        <v>96</v>
      </c>
      <c r="K24" s="148">
        <v>68.08510638297872</v>
      </c>
      <c r="L24" s="87"/>
      <c r="M24" s="119">
        <v>37</v>
      </c>
      <c r="N24" s="148">
        <v>26.24113475177305</v>
      </c>
      <c r="O24" s="12"/>
    </row>
    <row r="25" spans="1:15" s="20" customFormat="1" ht="12.75">
      <c r="A25" s="118" t="s">
        <v>75</v>
      </c>
      <c r="B25" s="65">
        <v>29512</v>
      </c>
      <c r="C25" s="87"/>
      <c r="D25" s="119">
        <v>1590</v>
      </c>
      <c r="E25" s="148">
        <v>5.387638926538357</v>
      </c>
      <c r="F25" s="87"/>
      <c r="G25" s="119">
        <v>3436</v>
      </c>
      <c r="H25" s="148">
        <v>11.64272160477094</v>
      </c>
      <c r="I25" s="87"/>
      <c r="J25" s="119">
        <v>21612</v>
      </c>
      <c r="K25" s="148">
        <v>73.231227975061</v>
      </c>
      <c r="L25" s="87"/>
      <c r="M25" s="119">
        <v>2874</v>
      </c>
      <c r="N25" s="148">
        <v>9.73841149362971</v>
      </c>
      <c r="O25" s="12"/>
    </row>
    <row r="26" spans="1:15" s="20" customFormat="1" ht="12.75">
      <c r="A26" s="118" t="s">
        <v>85</v>
      </c>
      <c r="B26" s="65">
        <v>6876</v>
      </c>
      <c r="C26" s="87"/>
      <c r="D26" s="119">
        <v>342</v>
      </c>
      <c r="E26" s="148">
        <v>4.973821989528796</v>
      </c>
      <c r="F26" s="87"/>
      <c r="G26" s="119">
        <v>684</v>
      </c>
      <c r="H26" s="148">
        <v>9.947643979057592</v>
      </c>
      <c r="I26" s="87"/>
      <c r="J26" s="119">
        <v>5209</v>
      </c>
      <c r="K26" s="148">
        <v>75.7562536358348</v>
      </c>
      <c r="L26" s="87"/>
      <c r="M26" s="119">
        <v>641</v>
      </c>
      <c r="N26" s="148">
        <v>9.322280395578824</v>
      </c>
      <c r="O26" s="12"/>
    </row>
    <row r="27" spans="1:15" s="20" customFormat="1" ht="12.75" thickBot="1">
      <c r="A27" s="122" t="s">
        <v>80</v>
      </c>
      <c r="B27" s="123">
        <v>65286</v>
      </c>
      <c r="C27" s="126"/>
      <c r="D27" s="124">
        <v>1889</v>
      </c>
      <c r="E27" s="152">
        <v>2.893422785895904</v>
      </c>
      <c r="F27" s="126"/>
      <c r="G27" s="124">
        <v>5918</v>
      </c>
      <c r="H27" s="152">
        <v>9.064730570106914</v>
      </c>
      <c r="I27" s="126"/>
      <c r="J27" s="124">
        <v>49739</v>
      </c>
      <c r="K27" s="152">
        <v>76.18631865943694</v>
      </c>
      <c r="L27" s="126"/>
      <c r="M27" s="124">
        <v>7740</v>
      </c>
      <c r="N27" s="152">
        <v>11.855527984560242</v>
      </c>
      <c r="O27" s="12"/>
    </row>
    <row r="28" spans="1:15" s="20" customFormat="1" ht="15.75" customHeight="1">
      <c r="A28" s="220" t="s">
        <v>16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12"/>
    </row>
    <row r="29" spans="1:15" s="20" customFormat="1" ht="13.5">
      <c r="A29" s="50" t="s">
        <v>17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2"/>
    </row>
    <row r="30" spans="1:15" s="20" customFormat="1" ht="13.5">
      <c r="A30" s="50" t="s">
        <v>18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"/>
    </row>
    <row r="31" spans="1:15" s="20" customFormat="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</sheetData>
  <mergeCells count="8">
    <mergeCell ref="A28:N28"/>
    <mergeCell ref="B5:B7"/>
    <mergeCell ref="C5:N5"/>
    <mergeCell ref="A5:A7"/>
    <mergeCell ref="D6:E6"/>
    <mergeCell ref="G6:H6"/>
    <mergeCell ref="J6:K6"/>
    <mergeCell ref="M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8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G35" sqref="G35"/>
    </sheetView>
  </sheetViews>
  <sheetFormatPr defaultColWidth="11.421875" defaultRowHeight="15"/>
  <cols>
    <col min="1" max="1" width="28.00390625" style="4" customWidth="1"/>
    <col min="2" max="2" width="13.7109375" style="4" bestFit="1" customWidth="1"/>
    <col min="3" max="3" width="1.8515625" style="4" customWidth="1"/>
    <col min="4" max="4" width="12.00390625" style="4" bestFit="1" customWidth="1"/>
    <col min="5" max="5" width="10.8515625" style="4" customWidth="1"/>
    <col min="6" max="6" width="1.8515625" style="4" customWidth="1"/>
    <col min="7" max="7" width="12.00390625" style="4" bestFit="1" customWidth="1"/>
    <col min="8" max="8" width="10.8515625" style="4" customWidth="1"/>
    <col min="9" max="9" width="1.421875" style="4" customWidth="1"/>
    <col min="10" max="10" width="10.8515625" style="4" customWidth="1"/>
    <col min="11" max="11" width="11.421875" style="4" bestFit="1" customWidth="1"/>
    <col min="12" max="12" width="1.421875" style="4" customWidth="1"/>
    <col min="13" max="16" width="10.8515625" style="4" customWidth="1"/>
  </cols>
  <sheetData>
    <row r="1" spans="1:17" s="20" customFormat="1" ht="15" customHeight="1">
      <c r="A1" s="155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2"/>
      <c r="P1" s="12"/>
      <c r="Q1" s="12"/>
    </row>
    <row r="2" spans="1:17" s="20" customFormat="1" ht="15" customHeight="1">
      <c r="A2" s="155" t="s">
        <v>20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2"/>
      <c r="P2" s="12"/>
      <c r="Q2" s="12"/>
    </row>
    <row r="3" spans="1:17" s="20" customFormat="1" ht="15" customHeight="1">
      <c r="A3" s="157">
        <v>2005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2"/>
      <c r="P3" s="12"/>
      <c r="Q3" s="12"/>
    </row>
    <row r="4" spans="1:17" s="20" customFormat="1" ht="15" customHeight="1" thickBot="1">
      <c r="A4" s="158"/>
      <c r="B4" s="158"/>
      <c r="C4" s="158"/>
      <c r="D4" s="158"/>
      <c r="E4" s="158"/>
      <c r="F4" s="158"/>
      <c r="G4" s="158"/>
      <c r="H4" s="158"/>
      <c r="I4" s="159"/>
      <c r="J4" s="158"/>
      <c r="K4" s="158"/>
      <c r="L4" s="158"/>
      <c r="M4" s="158"/>
      <c r="N4" s="158"/>
      <c r="O4" s="12"/>
      <c r="P4" s="12"/>
      <c r="Q4" s="12"/>
    </row>
    <row r="5" spans="1:17" s="20" customFormat="1" ht="15" customHeight="1">
      <c r="A5" s="230" t="s">
        <v>61</v>
      </c>
      <c r="B5" s="232" t="s">
        <v>24</v>
      </c>
      <c r="C5" s="160"/>
      <c r="D5" s="234" t="s">
        <v>103</v>
      </c>
      <c r="E5" s="234"/>
      <c r="F5" s="161"/>
      <c r="G5" s="235" t="s">
        <v>25</v>
      </c>
      <c r="H5" s="235"/>
      <c r="I5" s="162"/>
      <c r="J5" s="236" t="s">
        <v>26</v>
      </c>
      <c r="K5" s="236"/>
      <c r="L5" s="163"/>
      <c r="M5" s="235" t="s">
        <v>27</v>
      </c>
      <c r="N5" s="235"/>
      <c r="O5" s="12"/>
      <c r="P5" s="12"/>
      <c r="Q5" s="12"/>
    </row>
    <row r="6" spans="1:17" s="20" customFormat="1" ht="15" customHeight="1" thickBot="1">
      <c r="A6" s="231"/>
      <c r="B6" s="233"/>
      <c r="C6" s="164"/>
      <c r="D6" s="165" t="s">
        <v>67</v>
      </c>
      <c r="E6" s="165" t="s">
        <v>94</v>
      </c>
      <c r="F6" s="165"/>
      <c r="G6" s="165" t="s">
        <v>62</v>
      </c>
      <c r="H6" s="165" t="s">
        <v>94</v>
      </c>
      <c r="I6" s="166"/>
      <c r="J6" s="165" t="s">
        <v>62</v>
      </c>
      <c r="K6" s="167" t="s">
        <v>94</v>
      </c>
      <c r="L6" s="167"/>
      <c r="M6" s="165" t="s">
        <v>62</v>
      </c>
      <c r="N6" s="168" t="s">
        <v>94</v>
      </c>
      <c r="O6" s="12"/>
      <c r="P6" s="12"/>
      <c r="Q6" s="12"/>
    </row>
    <row r="7" spans="1:16" s="131" customFormat="1" ht="12.75">
      <c r="A7" s="169" t="s">
        <v>67</v>
      </c>
      <c r="B7" s="170">
        <v>1372243</v>
      </c>
      <c r="C7" s="171"/>
      <c r="D7" s="171">
        <v>417675</v>
      </c>
      <c r="E7" s="172">
        <v>30.4373933771205</v>
      </c>
      <c r="F7" s="173"/>
      <c r="G7" s="170">
        <v>838667</v>
      </c>
      <c r="H7" s="172">
        <v>61.11650779052981</v>
      </c>
      <c r="I7" s="174"/>
      <c r="J7" s="171">
        <v>75837</v>
      </c>
      <c r="K7" s="172">
        <v>5.526499315354496</v>
      </c>
      <c r="L7" s="175"/>
      <c r="M7" s="170">
        <v>40064</v>
      </c>
      <c r="N7" s="172">
        <v>2.919599516995168</v>
      </c>
      <c r="O7" s="113"/>
      <c r="P7" s="153"/>
    </row>
    <row r="8" spans="1:16" s="131" customFormat="1" ht="12.75">
      <c r="A8" s="169"/>
      <c r="B8" s="170"/>
      <c r="C8" s="176"/>
      <c r="D8" s="176"/>
      <c r="E8" s="172"/>
      <c r="F8" s="173"/>
      <c r="G8" s="170"/>
      <c r="H8" s="172"/>
      <c r="I8" s="175"/>
      <c r="J8" s="176"/>
      <c r="K8" s="172"/>
      <c r="L8" s="175"/>
      <c r="M8" s="170"/>
      <c r="N8" s="172"/>
      <c r="O8" s="113"/>
      <c r="P8" s="153"/>
    </row>
    <row r="9" spans="1:16" s="20" customFormat="1" ht="12.75">
      <c r="A9" s="177" t="s">
        <v>82</v>
      </c>
      <c r="B9" s="178">
        <v>29280</v>
      </c>
      <c r="C9" s="179"/>
      <c r="D9" s="179">
        <v>13312</v>
      </c>
      <c r="E9" s="180">
        <f>D9/$B9*100</f>
        <v>45.46448087431694</v>
      </c>
      <c r="F9" s="181"/>
      <c r="G9" s="179">
        <v>13154</v>
      </c>
      <c r="H9" s="180">
        <f>G9/$B9*100</f>
        <v>44.92486338797814</v>
      </c>
      <c r="I9" s="182"/>
      <c r="J9" s="179">
        <v>2033</v>
      </c>
      <c r="K9" s="180">
        <f>J9/$B9*100</f>
        <v>6.943306010928962</v>
      </c>
      <c r="L9" s="182"/>
      <c r="M9" s="178">
        <v>781</v>
      </c>
      <c r="N9" s="180">
        <f>M9/$B9*100</f>
        <v>2.667349726775956</v>
      </c>
      <c r="O9" s="12"/>
      <c r="P9" s="154"/>
    </row>
    <row r="10" spans="1:16" s="20" customFormat="1" ht="12.75">
      <c r="A10" s="177" t="s">
        <v>81</v>
      </c>
      <c r="B10" s="178">
        <v>28132</v>
      </c>
      <c r="C10" s="179"/>
      <c r="D10" s="179">
        <v>10535</v>
      </c>
      <c r="E10" s="180">
        <f aca="true" t="shared" si="0" ref="E10:E26">D10/$B10*100</f>
        <v>37.44845727285654</v>
      </c>
      <c r="F10" s="181"/>
      <c r="G10" s="179">
        <v>16437</v>
      </c>
      <c r="H10" s="180">
        <f aca="true" t="shared" si="1" ref="H10:H26">G10/$B10*100</f>
        <v>58.42812455566615</v>
      </c>
      <c r="I10" s="182"/>
      <c r="J10" s="179">
        <v>928</v>
      </c>
      <c r="K10" s="180">
        <f aca="true" t="shared" si="2" ref="K10:K26">J10/$B10*100</f>
        <v>3.298734537181857</v>
      </c>
      <c r="L10" s="182"/>
      <c r="M10" s="178">
        <v>232</v>
      </c>
      <c r="N10" s="180">
        <f aca="true" t="shared" si="3" ref="N10:N26">M10/$B10*100</f>
        <v>0.8246836342954642</v>
      </c>
      <c r="O10" s="12"/>
      <c r="P10" s="154"/>
    </row>
    <row r="11" spans="1:16" s="20" customFormat="1" ht="12.75">
      <c r="A11" s="183" t="s">
        <v>73</v>
      </c>
      <c r="B11" s="184">
        <v>1101</v>
      </c>
      <c r="C11" s="185"/>
      <c r="D11" s="185">
        <v>633</v>
      </c>
      <c r="E11" s="180">
        <f t="shared" si="0"/>
        <v>57.49318801089919</v>
      </c>
      <c r="F11" s="186"/>
      <c r="G11" s="185">
        <v>422</v>
      </c>
      <c r="H11" s="180">
        <f t="shared" si="1"/>
        <v>38.328792007266124</v>
      </c>
      <c r="I11" s="156"/>
      <c r="J11" s="185">
        <v>24</v>
      </c>
      <c r="K11" s="180">
        <f t="shared" si="2"/>
        <v>2.17983651226158</v>
      </c>
      <c r="L11" s="156"/>
      <c r="M11" s="184">
        <v>22</v>
      </c>
      <c r="N11" s="180">
        <f t="shared" si="3"/>
        <v>1.9981834695731153</v>
      </c>
      <c r="O11" s="12"/>
      <c r="P11" s="154"/>
    </row>
    <row r="12" spans="1:16" s="20" customFormat="1" ht="12.75">
      <c r="A12" s="177" t="s">
        <v>74</v>
      </c>
      <c r="B12" s="178">
        <v>94108</v>
      </c>
      <c r="C12" s="179"/>
      <c r="D12" s="179">
        <v>19610</v>
      </c>
      <c r="E12" s="180">
        <f t="shared" si="0"/>
        <v>20.837760870489223</v>
      </c>
      <c r="F12" s="181"/>
      <c r="G12" s="179">
        <v>67598</v>
      </c>
      <c r="H12" s="180">
        <f t="shared" si="1"/>
        <v>71.83023759935394</v>
      </c>
      <c r="I12" s="182"/>
      <c r="J12" s="179">
        <v>5250</v>
      </c>
      <c r="K12" s="180">
        <f t="shared" si="2"/>
        <v>5.578696816423683</v>
      </c>
      <c r="L12" s="182"/>
      <c r="M12" s="178">
        <v>1650</v>
      </c>
      <c r="N12" s="180">
        <f t="shared" si="3"/>
        <v>1.7533047137331577</v>
      </c>
      <c r="O12" s="12"/>
      <c r="P12" s="154"/>
    </row>
    <row r="13" spans="1:16" s="20" customFormat="1" ht="12.75">
      <c r="A13" s="177" t="s">
        <v>78</v>
      </c>
      <c r="B13" s="178">
        <v>580</v>
      </c>
      <c r="C13" s="179"/>
      <c r="D13" s="179">
        <v>131</v>
      </c>
      <c r="E13" s="180">
        <f t="shared" si="0"/>
        <v>22.586206896551726</v>
      </c>
      <c r="F13" s="181"/>
      <c r="G13" s="179">
        <v>396</v>
      </c>
      <c r="H13" s="180">
        <f t="shared" si="1"/>
        <v>68.27586206896552</v>
      </c>
      <c r="I13" s="182"/>
      <c r="J13" s="179">
        <v>30</v>
      </c>
      <c r="K13" s="180">
        <f t="shared" si="2"/>
        <v>5.172413793103448</v>
      </c>
      <c r="L13" s="182"/>
      <c r="M13" s="178">
        <v>23</v>
      </c>
      <c r="N13" s="180">
        <f t="shared" si="3"/>
        <v>3.9655172413793105</v>
      </c>
      <c r="O13" s="12"/>
      <c r="P13" s="154"/>
    </row>
    <row r="14" spans="1:16" s="20" customFormat="1" ht="12.75">
      <c r="A14" s="177" t="s">
        <v>84</v>
      </c>
      <c r="B14" s="178">
        <v>10450</v>
      </c>
      <c r="C14" s="179"/>
      <c r="D14" s="179">
        <v>2352</v>
      </c>
      <c r="E14" s="180">
        <f t="shared" si="0"/>
        <v>22.507177033492823</v>
      </c>
      <c r="F14" s="181"/>
      <c r="G14" s="179">
        <v>7749</v>
      </c>
      <c r="H14" s="180">
        <f t="shared" si="1"/>
        <v>74.1531100478469</v>
      </c>
      <c r="I14" s="182"/>
      <c r="J14" s="179">
        <v>276</v>
      </c>
      <c r="K14" s="180">
        <f t="shared" si="2"/>
        <v>2.6411483253588517</v>
      </c>
      <c r="L14" s="182"/>
      <c r="M14" s="178">
        <v>73</v>
      </c>
      <c r="N14" s="180">
        <f t="shared" si="3"/>
        <v>0.6985645933014354</v>
      </c>
      <c r="O14" s="12"/>
      <c r="P14" s="154"/>
    </row>
    <row r="15" spans="1:16" s="20" customFormat="1" ht="12.75">
      <c r="A15" s="177" t="s">
        <v>77</v>
      </c>
      <c r="B15" s="178">
        <v>197</v>
      </c>
      <c r="C15" s="179"/>
      <c r="D15" s="179">
        <v>66</v>
      </c>
      <c r="E15" s="180">
        <f t="shared" si="0"/>
        <v>33.50253807106599</v>
      </c>
      <c r="F15" s="181"/>
      <c r="G15" s="179">
        <v>124</v>
      </c>
      <c r="H15" s="180">
        <f t="shared" si="1"/>
        <v>62.944162436548226</v>
      </c>
      <c r="I15" s="182"/>
      <c r="J15" s="179">
        <v>6</v>
      </c>
      <c r="K15" s="180">
        <f t="shared" si="2"/>
        <v>3.0456852791878175</v>
      </c>
      <c r="L15" s="182"/>
      <c r="M15" s="178">
        <v>1</v>
      </c>
      <c r="N15" s="180">
        <f t="shared" si="3"/>
        <v>0.5076142131979695</v>
      </c>
      <c r="O15" s="12"/>
      <c r="P15" s="154"/>
    </row>
    <row r="16" spans="1:16" s="20" customFormat="1" ht="12.75">
      <c r="A16" s="177" t="s">
        <v>70</v>
      </c>
      <c r="B16" s="178">
        <v>1044</v>
      </c>
      <c r="C16" s="179"/>
      <c r="D16" s="179">
        <v>230</v>
      </c>
      <c r="E16" s="180">
        <f t="shared" si="0"/>
        <v>22.03065134099617</v>
      </c>
      <c r="F16" s="181"/>
      <c r="G16" s="179">
        <v>757</v>
      </c>
      <c r="H16" s="180">
        <f t="shared" si="1"/>
        <v>72.5095785440613</v>
      </c>
      <c r="I16" s="182"/>
      <c r="J16" s="179">
        <v>43</v>
      </c>
      <c r="K16" s="180">
        <f t="shared" si="2"/>
        <v>4.118773946360153</v>
      </c>
      <c r="L16" s="182"/>
      <c r="M16" s="178">
        <v>14</v>
      </c>
      <c r="N16" s="180">
        <f t="shared" si="3"/>
        <v>1.3409961685823755</v>
      </c>
      <c r="O16" s="12"/>
      <c r="P16" s="154"/>
    </row>
    <row r="17" spans="1:16" s="20" customFormat="1" ht="12.75">
      <c r="A17" s="177" t="s">
        <v>69</v>
      </c>
      <c r="B17" s="178">
        <v>101014</v>
      </c>
      <c r="C17" s="179"/>
      <c r="D17" s="179">
        <v>36551</v>
      </c>
      <c r="E17" s="180">
        <f t="shared" si="0"/>
        <v>36.184093293998856</v>
      </c>
      <c r="F17" s="181"/>
      <c r="G17" s="179">
        <v>60351</v>
      </c>
      <c r="H17" s="180">
        <f t="shared" si="1"/>
        <v>59.74518383590394</v>
      </c>
      <c r="I17" s="182"/>
      <c r="J17" s="179">
        <v>2610</v>
      </c>
      <c r="K17" s="180">
        <f t="shared" si="2"/>
        <v>2.5838002653097587</v>
      </c>
      <c r="L17" s="182"/>
      <c r="M17" s="178">
        <v>1502</v>
      </c>
      <c r="N17" s="180">
        <f t="shared" si="3"/>
        <v>1.4869226047874553</v>
      </c>
      <c r="O17" s="12"/>
      <c r="P17" s="154"/>
    </row>
    <row r="18" spans="1:16" s="20" customFormat="1" ht="12.75">
      <c r="A18" s="177" t="s">
        <v>76</v>
      </c>
      <c r="B18" s="178">
        <v>153459</v>
      </c>
      <c r="C18" s="179"/>
      <c r="D18" s="179">
        <v>47733</v>
      </c>
      <c r="E18" s="180">
        <f t="shared" si="0"/>
        <v>31.104725040564578</v>
      </c>
      <c r="F18" s="181"/>
      <c r="G18" s="179">
        <v>95135</v>
      </c>
      <c r="H18" s="180">
        <f t="shared" si="1"/>
        <v>61.99375729022084</v>
      </c>
      <c r="I18" s="182"/>
      <c r="J18" s="179">
        <v>8152</v>
      </c>
      <c r="K18" s="180">
        <f t="shared" si="2"/>
        <v>5.312168070950547</v>
      </c>
      <c r="L18" s="182"/>
      <c r="M18" s="178">
        <v>2439</v>
      </c>
      <c r="N18" s="180">
        <f t="shared" si="3"/>
        <v>1.5893495982640313</v>
      </c>
      <c r="O18" s="12"/>
      <c r="P18" s="154"/>
    </row>
    <row r="19" spans="1:16" s="20" customFormat="1" ht="12.75">
      <c r="A19" s="177" t="s">
        <v>83</v>
      </c>
      <c r="B19" s="178">
        <v>309691</v>
      </c>
      <c r="C19" s="179"/>
      <c r="D19" s="179">
        <v>108322</v>
      </c>
      <c r="E19" s="180">
        <f t="shared" si="0"/>
        <v>34.97744525995266</v>
      </c>
      <c r="F19" s="181"/>
      <c r="G19" s="179">
        <v>177477</v>
      </c>
      <c r="H19" s="180">
        <f t="shared" si="1"/>
        <v>57.30776806558796</v>
      </c>
      <c r="I19" s="182"/>
      <c r="J19" s="179">
        <v>17054</v>
      </c>
      <c r="K19" s="180">
        <f t="shared" si="2"/>
        <v>5.506779338114443</v>
      </c>
      <c r="L19" s="182"/>
      <c r="M19" s="178">
        <v>6838</v>
      </c>
      <c r="N19" s="180">
        <f t="shared" si="3"/>
        <v>2.2080073363449375</v>
      </c>
      <c r="O19" s="12"/>
      <c r="P19" s="154"/>
    </row>
    <row r="20" spans="1:16" s="20" customFormat="1" ht="12.75">
      <c r="A20" s="177" t="s">
        <v>68</v>
      </c>
      <c r="B20" s="178">
        <v>208211</v>
      </c>
      <c r="C20" s="179"/>
      <c r="D20" s="179">
        <v>65834</v>
      </c>
      <c r="E20" s="180">
        <f t="shared" si="0"/>
        <v>31.618886610217515</v>
      </c>
      <c r="F20" s="181"/>
      <c r="G20" s="179">
        <v>128607</v>
      </c>
      <c r="H20" s="180">
        <f t="shared" si="1"/>
        <v>61.767629952308</v>
      </c>
      <c r="I20" s="182"/>
      <c r="J20" s="179">
        <v>8645</v>
      </c>
      <c r="K20" s="180">
        <f t="shared" si="2"/>
        <v>4.152038076758672</v>
      </c>
      <c r="L20" s="182"/>
      <c r="M20" s="178">
        <v>5125</v>
      </c>
      <c r="N20" s="180">
        <f t="shared" si="3"/>
        <v>2.461445360715812</v>
      </c>
      <c r="O20" s="12"/>
      <c r="P20" s="154"/>
    </row>
    <row r="21" spans="1:16" s="20" customFormat="1" ht="12.75">
      <c r="A21" s="177" t="s">
        <v>72</v>
      </c>
      <c r="B21" s="178">
        <v>6661</v>
      </c>
      <c r="C21" s="179"/>
      <c r="D21" s="179">
        <v>2709</v>
      </c>
      <c r="E21" s="180">
        <f t="shared" si="0"/>
        <v>40.6695691337637</v>
      </c>
      <c r="F21" s="181"/>
      <c r="G21" s="179">
        <v>3681</v>
      </c>
      <c r="H21" s="180">
        <f t="shared" si="1"/>
        <v>55.26197267677526</v>
      </c>
      <c r="I21" s="182"/>
      <c r="J21" s="179">
        <v>198</v>
      </c>
      <c r="K21" s="180">
        <f t="shared" si="2"/>
        <v>2.9725266476505032</v>
      </c>
      <c r="L21" s="182"/>
      <c r="M21" s="178">
        <v>73</v>
      </c>
      <c r="N21" s="180">
        <f t="shared" si="3"/>
        <v>1.0959315418105389</v>
      </c>
      <c r="O21" s="12"/>
      <c r="P21" s="154"/>
    </row>
    <row r="22" spans="1:16" s="20" customFormat="1" ht="12.75">
      <c r="A22" s="177" t="s">
        <v>79</v>
      </c>
      <c r="B22" s="178">
        <v>12384</v>
      </c>
      <c r="C22" s="179"/>
      <c r="D22" s="179">
        <v>4484</v>
      </c>
      <c r="E22" s="180">
        <f t="shared" si="0"/>
        <v>36.208010335917315</v>
      </c>
      <c r="F22" s="181"/>
      <c r="G22" s="179">
        <v>7275</v>
      </c>
      <c r="H22" s="180">
        <f t="shared" si="1"/>
        <v>58.74515503875969</v>
      </c>
      <c r="I22" s="182"/>
      <c r="J22" s="179">
        <v>458</v>
      </c>
      <c r="K22" s="180">
        <f t="shared" si="2"/>
        <v>3.6983204134366927</v>
      </c>
      <c r="L22" s="182"/>
      <c r="M22" s="178">
        <v>167</v>
      </c>
      <c r="N22" s="180">
        <f t="shared" si="3"/>
        <v>1.348514211886305</v>
      </c>
      <c r="O22" s="12"/>
      <c r="P22" s="154"/>
    </row>
    <row r="23" spans="1:16" s="20" customFormat="1" ht="12.75">
      <c r="A23" s="177" t="s">
        <v>71</v>
      </c>
      <c r="B23" s="178">
        <v>689</v>
      </c>
      <c r="C23" s="179"/>
      <c r="D23" s="179">
        <v>162</v>
      </c>
      <c r="E23" s="180">
        <f t="shared" si="0"/>
        <v>23.51233671988389</v>
      </c>
      <c r="F23" s="181"/>
      <c r="G23" s="179">
        <v>455</v>
      </c>
      <c r="H23" s="180">
        <f t="shared" si="1"/>
        <v>66.0377358490566</v>
      </c>
      <c r="I23" s="182"/>
      <c r="J23" s="179">
        <v>52</v>
      </c>
      <c r="K23" s="180">
        <f t="shared" si="2"/>
        <v>7.547169811320755</v>
      </c>
      <c r="L23" s="182"/>
      <c r="M23" s="178">
        <v>20</v>
      </c>
      <c r="N23" s="180">
        <f t="shared" si="3"/>
        <v>2.9027576197387517</v>
      </c>
      <c r="O23" s="12"/>
      <c r="P23" s="154"/>
    </row>
    <row r="24" spans="1:16" s="20" customFormat="1" ht="12.75">
      <c r="A24" s="177" t="s">
        <v>75</v>
      </c>
      <c r="B24" s="178">
        <v>64340</v>
      </c>
      <c r="C24" s="179"/>
      <c r="D24" s="179">
        <v>19673</v>
      </c>
      <c r="E24" s="180">
        <f t="shared" si="0"/>
        <v>30.576624184022382</v>
      </c>
      <c r="F24" s="181"/>
      <c r="G24" s="179">
        <v>37057</v>
      </c>
      <c r="H24" s="180">
        <f t="shared" si="1"/>
        <v>57.595585949642526</v>
      </c>
      <c r="I24" s="182"/>
      <c r="J24" s="179">
        <v>5813</v>
      </c>
      <c r="K24" s="180">
        <f t="shared" si="2"/>
        <v>9.03481504507305</v>
      </c>
      <c r="L24" s="182"/>
      <c r="M24" s="178">
        <v>1797</v>
      </c>
      <c r="N24" s="180">
        <f t="shared" si="3"/>
        <v>2.792974821262045</v>
      </c>
      <c r="O24" s="12"/>
      <c r="P24" s="154"/>
    </row>
    <row r="25" spans="1:16" s="20" customFormat="1" ht="12.75">
      <c r="A25" s="177" t="s">
        <v>85</v>
      </c>
      <c r="B25" s="178">
        <v>15863</v>
      </c>
      <c r="C25" s="179"/>
      <c r="D25" s="179">
        <v>5276</v>
      </c>
      <c r="E25" s="180">
        <f t="shared" si="0"/>
        <v>33.259786925550024</v>
      </c>
      <c r="F25" s="181"/>
      <c r="G25" s="179">
        <v>9074</v>
      </c>
      <c r="H25" s="180">
        <f t="shared" si="1"/>
        <v>57.202294647922834</v>
      </c>
      <c r="I25" s="182"/>
      <c r="J25" s="179">
        <v>1175</v>
      </c>
      <c r="K25" s="180">
        <f t="shared" si="2"/>
        <v>7.407173926747777</v>
      </c>
      <c r="L25" s="182"/>
      <c r="M25" s="178">
        <v>338</v>
      </c>
      <c r="N25" s="180">
        <f t="shared" si="3"/>
        <v>2.1307444997793605</v>
      </c>
      <c r="O25" s="12"/>
      <c r="P25" s="12"/>
    </row>
    <row r="26" spans="1:16" s="20" customFormat="1" ht="12.75" thickBot="1">
      <c r="A26" s="187" t="s">
        <v>80</v>
      </c>
      <c r="B26" s="188">
        <v>335039</v>
      </c>
      <c r="C26" s="189"/>
      <c r="D26" s="189">
        <v>80062</v>
      </c>
      <c r="E26" s="180">
        <f t="shared" si="0"/>
        <v>23.896322517677046</v>
      </c>
      <c r="F26" s="190"/>
      <c r="G26" s="189">
        <v>212918</v>
      </c>
      <c r="H26" s="180">
        <f t="shared" si="1"/>
        <v>63.550213557227664</v>
      </c>
      <c r="I26" s="191"/>
      <c r="J26" s="189">
        <v>23090</v>
      </c>
      <c r="K26" s="180">
        <f t="shared" si="2"/>
        <v>6.891734992045702</v>
      </c>
      <c r="L26" s="191"/>
      <c r="M26" s="188">
        <v>18969</v>
      </c>
      <c r="N26" s="180">
        <f t="shared" si="3"/>
        <v>5.661728933049585</v>
      </c>
      <c r="O26" s="12"/>
      <c r="P26" s="154"/>
    </row>
    <row r="27" spans="1:16" s="94" customFormat="1" ht="11.25" customHeight="1">
      <c r="A27" s="229" t="s">
        <v>16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93"/>
      <c r="P27" s="93"/>
    </row>
    <row r="28" spans="1:16" s="94" customFormat="1" ht="12.75">
      <c r="A28" s="192" t="s">
        <v>17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93"/>
      <c r="P28" s="93"/>
    </row>
    <row r="29" spans="1:16" s="94" customFormat="1" ht="12.75">
      <c r="A29" s="192" t="s">
        <v>28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93"/>
      <c r="P29" s="93"/>
    </row>
    <row r="30" spans="1:16" s="94" customFormat="1" ht="12.75">
      <c r="A30" s="193" t="s">
        <v>29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93"/>
      <c r="P30" s="93"/>
    </row>
    <row r="31" spans="1:16" s="94" customFormat="1" ht="12.75">
      <c r="A31" s="193" t="s">
        <v>30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93"/>
      <c r="P31" s="93"/>
    </row>
    <row r="32" spans="1:14" ht="13.5">
      <c r="A32" s="193" t="s">
        <v>31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</row>
  </sheetData>
  <mergeCells count="7">
    <mergeCell ref="A27:N27"/>
    <mergeCell ref="A5:A6"/>
    <mergeCell ref="B5:B6"/>
    <mergeCell ref="D5:E5"/>
    <mergeCell ref="G5:H5"/>
    <mergeCell ref="J5:K5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</dc:creator>
  <cp:keywords/>
  <dc:description/>
  <cp:lastModifiedBy>Tecnologías  de la Información</cp:lastModifiedBy>
  <cp:lastPrinted>2010-05-25T18:35:23Z</cp:lastPrinted>
  <dcterms:created xsi:type="dcterms:W3CDTF">2010-03-09T15:31:48Z</dcterms:created>
  <dcterms:modified xsi:type="dcterms:W3CDTF">2010-09-29T16:28:06Z</dcterms:modified>
  <cp:category/>
  <cp:version/>
  <cp:contentType/>
  <cp:contentStatus/>
</cp:coreProperties>
</file>